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et\Dropbox\SENIORS COTE d'AZUR\SAISON 2021-2022\"/>
    </mc:Choice>
  </mc:AlternateContent>
  <xr:revisionPtr revIDLastSave="0" documentId="13_ncr:1_{A63D6762-EA98-4A0C-A25C-92FD8AD7C8DC}" xr6:coauthVersionLast="47" xr6:coauthVersionMax="47" xr10:uidLastSave="{00000000-0000-0000-0000-000000000000}"/>
  <bookViews>
    <workbookView xWindow="810" yWindow="0" windowWidth="29100" windowHeight="14520" xr2:uid="{EAAD2F6B-AA7B-4CA4-A654-D61C6A5412A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44" i="1"/>
  <c r="J31" i="1" s="1"/>
  <c r="J43" i="1"/>
  <c r="J29" i="1" s="1"/>
  <c r="J42" i="1"/>
  <c r="J32" i="1" s="1"/>
  <c r="D32" i="1" s="1"/>
  <c r="J41" i="1"/>
  <c r="J30" i="1" s="1"/>
  <c r="J40" i="1"/>
  <c r="J39" i="1"/>
  <c r="D28" i="1" s="1"/>
  <c r="J38" i="1"/>
  <c r="D26" i="1" s="1"/>
  <c r="E32" i="1"/>
  <c r="E31" i="1"/>
  <c r="D31" i="1"/>
  <c r="E30" i="1"/>
  <c r="D30" i="1"/>
  <c r="E29" i="1"/>
  <c r="D29" i="1"/>
  <c r="E26" i="1"/>
  <c r="E28" i="1"/>
  <c r="E27" i="1"/>
  <c r="D27" i="1"/>
  <c r="U21" i="1"/>
  <c r="S21" i="1"/>
  <c r="T20" i="1"/>
  <c r="R20" i="1"/>
  <c r="U19" i="1"/>
  <c r="S19" i="1"/>
  <c r="T18" i="1"/>
  <c r="R18" i="1"/>
  <c r="U17" i="1"/>
  <c r="S17" i="1"/>
  <c r="T16" i="1"/>
  <c r="R16" i="1"/>
  <c r="U15" i="1"/>
  <c r="S15" i="1"/>
  <c r="T14" i="1"/>
  <c r="R14" i="1"/>
  <c r="U13" i="1"/>
  <c r="S13" i="1"/>
  <c r="T12" i="1"/>
  <c r="R12" i="1"/>
  <c r="U11" i="1"/>
  <c r="S11" i="1"/>
  <c r="T10" i="1"/>
  <c r="R10" i="1"/>
  <c r="U9" i="1"/>
  <c r="S9" i="1"/>
  <c r="T8" i="1"/>
  <c r="R8" i="1"/>
  <c r="V8" i="1" l="1"/>
  <c r="V12" i="1"/>
  <c r="K29" i="1" s="1"/>
  <c r="V14" i="1"/>
  <c r="K32" i="1" s="1"/>
  <c r="V16" i="1"/>
  <c r="K30" i="1" s="1"/>
  <c r="V18" i="1"/>
  <c r="V20" i="1"/>
  <c r="K26" i="1" s="1"/>
  <c r="V10" i="1"/>
  <c r="K31" i="1" s="1"/>
  <c r="W8" i="1"/>
  <c r="W10" i="1"/>
  <c r="L31" i="1" s="1"/>
  <c r="W12" i="1"/>
  <c r="L29" i="1" s="1"/>
  <c r="W16" i="1"/>
  <c r="L30" i="1" s="1"/>
  <c r="W18" i="1"/>
  <c r="W20" i="1"/>
  <c r="L26" i="1" s="1"/>
  <c r="W14" i="1"/>
  <c r="L32" i="1" s="1"/>
  <c r="M30" i="1" l="1"/>
  <c r="M31" i="1"/>
  <c r="M26" i="1"/>
  <c r="M32" i="1"/>
  <c r="M29" i="1"/>
  <c r="M28" i="1"/>
  <c r="M27" i="1"/>
</calcChain>
</file>

<file path=xl/sharedStrings.xml><?xml version="1.0" encoding="utf-8"?>
<sst xmlns="http://schemas.openxmlformats.org/spreadsheetml/2006/main" count="90" uniqueCount="39">
  <si>
    <t>AMICALE DES SENIORS GOLFEURS DE LA COTE D'AZUR</t>
  </si>
  <si>
    <t>CLUB N°</t>
  </si>
  <si>
    <t>Visiteur</t>
  </si>
  <si>
    <t>ESTEREL</t>
  </si>
  <si>
    <t>VALGARDE</t>
  </si>
  <si>
    <t>VALESCURE</t>
  </si>
  <si>
    <t>STE MAXIME</t>
  </si>
  <si>
    <t>STE BAUME</t>
  </si>
  <si>
    <t>BEAUVALLON</t>
  </si>
  <si>
    <t>BARBAROUX</t>
  </si>
  <si>
    <t>Date</t>
  </si>
  <si>
    <t>Points</t>
  </si>
  <si>
    <t>Total Dom</t>
  </si>
  <si>
    <t>Total Ext</t>
  </si>
  <si>
    <t>Contre Dom</t>
  </si>
  <si>
    <t>Contre Ext</t>
  </si>
  <si>
    <t>MARQUE</t>
  </si>
  <si>
    <t>ENCAISSE</t>
  </si>
  <si>
    <t>R</t>
  </si>
  <si>
    <t>V</t>
  </si>
  <si>
    <t>Clt</t>
  </si>
  <si>
    <t>CLUB</t>
  </si>
  <si>
    <t>Nb de pts</t>
  </si>
  <si>
    <t>Match</t>
  </si>
  <si>
    <t>Vict</t>
  </si>
  <si>
    <t>Nul</t>
  </si>
  <si>
    <t>Défaite</t>
  </si>
  <si>
    <t>Forfait</t>
  </si>
  <si>
    <t>BONUS</t>
  </si>
  <si>
    <t>Pour</t>
  </si>
  <si>
    <t>Contre</t>
  </si>
  <si>
    <t>Différence</t>
  </si>
  <si>
    <t>SAINTE BAUME</t>
  </si>
  <si>
    <t>SAINTE MAXIME</t>
  </si>
  <si>
    <t>Les BONUS</t>
  </si>
  <si>
    <t>TOTAL</t>
  </si>
  <si>
    <t xml:space="preserve"> Recevant</t>
  </si>
  <si>
    <t>RESULTATS SAISON 2021 – 2022</t>
  </si>
  <si>
    <t>CLASSEMENT SAISON 2021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</si>
</sst>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4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64" fontId="2" fillId="9" borderId="16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8" fillId="4" borderId="16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0" borderId="13" xfId="0" applyFont="1" applyBorder="1"/>
    <xf numFmtId="0" fontId="11" fillId="0" borderId="2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" xfId="0" applyFont="1" applyBorder="1"/>
    <xf numFmtId="0" fontId="9" fillId="0" borderId="11" xfId="0" applyFont="1" applyBorder="1" applyAlignment="1">
      <alignment horizontal="center"/>
    </xf>
    <xf numFmtId="0" fontId="10" fillId="0" borderId="12" xfId="0" applyFont="1" applyBorder="1"/>
    <xf numFmtId="0" fontId="9" fillId="0" borderId="3" xfId="0" applyFont="1" applyBorder="1" applyAlignment="1">
      <alignment horizontal="center"/>
    </xf>
    <xf numFmtId="0" fontId="10" fillId="0" borderId="23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left"/>
    </xf>
    <xf numFmtId="0" fontId="11" fillId="14" borderId="2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" fillId="13" borderId="29" xfId="0" applyFont="1" applyFill="1" applyBorder="1"/>
    <xf numFmtId="0" fontId="11" fillId="0" borderId="31" xfId="0" applyFont="1" applyBorder="1" applyAlignment="1">
      <alignment horizontal="center"/>
    </xf>
    <xf numFmtId="0" fontId="1" fillId="13" borderId="32" xfId="0" applyFont="1" applyFill="1" applyBorder="1"/>
    <xf numFmtId="0" fontId="11" fillId="0" borderId="32" xfId="0" applyFont="1" applyBorder="1" applyAlignment="1">
      <alignment horizontal="center"/>
    </xf>
    <xf numFmtId="0" fontId="11" fillId="14" borderId="33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14" borderId="34" xfId="0" applyFont="1" applyFill="1" applyBorder="1" applyAlignment="1">
      <alignment horizontal="center"/>
    </xf>
    <xf numFmtId="0" fontId="1" fillId="13" borderId="35" xfId="0" applyFont="1" applyFill="1" applyBorder="1"/>
    <xf numFmtId="0" fontId="11" fillId="0" borderId="35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14" borderId="24" xfId="0" applyFont="1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5" fillId="0" borderId="3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7" xfId="0" applyBorder="1"/>
    <xf numFmtId="1" fontId="10" fillId="0" borderId="20" xfId="0" applyNumberFormat="1" applyFont="1" applyBorder="1" applyAlignment="1">
      <alignment horizontal="center"/>
    </xf>
    <xf numFmtId="1" fontId="10" fillId="0" borderId="27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" xfId="0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10" borderId="16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0" fillId="5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160019</xdr:rowOff>
    </xdr:from>
    <xdr:to>
      <xdr:col>13</xdr:col>
      <xdr:colOff>0</xdr:colOff>
      <xdr:row>9</xdr:row>
      <xdr:rowOff>160019</xdr:rowOff>
    </xdr:to>
    <xdr:sp macro="" textlink="">
      <xdr:nvSpPr>
        <xdr:cNvPr id="3" name="Line 115">
          <a:extLst>
            <a:ext uri="{FF2B5EF4-FFF2-40B4-BE49-F238E27FC236}">
              <a16:creationId xmlns:a16="http://schemas.microsoft.com/office/drawing/2014/main" id="{EC402564-0687-4FA4-A925-A1F7FBAE8715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560070</xdr:colOff>
      <xdr:row>5</xdr:row>
      <xdr:rowOff>66675</xdr:rowOff>
    </xdr:from>
    <xdr:to>
      <xdr:col>2</xdr:col>
      <xdr:colOff>725805</xdr:colOff>
      <xdr:row>5</xdr:row>
      <xdr:rowOff>154305</xdr:rowOff>
    </xdr:to>
    <xdr:sp macro="" textlink="">
      <xdr:nvSpPr>
        <xdr:cNvPr id="4" name="AutoShape 55">
          <a:extLst>
            <a:ext uri="{FF2B5EF4-FFF2-40B4-BE49-F238E27FC236}">
              <a16:creationId xmlns:a16="http://schemas.microsoft.com/office/drawing/2014/main" id="{E6C5609C-97BF-4ADC-8FDF-3EBDC56587DD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160019</xdr:rowOff>
    </xdr:from>
    <xdr:to>
      <xdr:col>13</xdr:col>
      <xdr:colOff>0</xdr:colOff>
      <xdr:row>9</xdr:row>
      <xdr:rowOff>160019</xdr:rowOff>
    </xdr:to>
    <xdr:sp macro="" textlink="">
      <xdr:nvSpPr>
        <xdr:cNvPr id="6" name="Line 115">
          <a:extLst>
            <a:ext uri="{FF2B5EF4-FFF2-40B4-BE49-F238E27FC236}">
              <a16:creationId xmlns:a16="http://schemas.microsoft.com/office/drawing/2014/main" id="{DB0217FF-C996-4E46-ABFD-0FA97149BF20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560070</xdr:colOff>
      <xdr:row>5</xdr:row>
      <xdr:rowOff>66675</xdr:rowOff>
    </xdr:from>
    <xdr:to>
      <xdr:col>2</xdr:col>
      <xdr:colOff>725805</xdr:colOff>
      <xdr:row>5</xdr:row>
      <xdr:rowOff>154305</xdr:rowOff>
    </xdr:to>
    <xdr:sp macro="" textlink="">
      <xdr:nvSpPr>
        <xdr:cNvPr id="7" name="AutoShape 55">
          <a:extLst>
            <a:ext uri="{FF2B5EF4-FFF2-40B4-BE49-F238E27FC236}">
              <a16:creationId xmlns:a16="http://schemas.microsoft.com/office/drawing/2014/main" id="{EC92AE24-7ED0-478E-9CAB-25083682841D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160019</xdr:rowOff>
    </xdr:from>
    <xdr:to>
      <xdr:col>13</xdr:col>
      <xdr:colOff>0</xdr:colOff>
      <xdr:row>9</xdr:row>
      <xdr:rowOff>160019</xdr:rowOff>
    </xdr:to>
    <xdr:sp macro="" textlink="">
      <xdr:nvSpPr>
        <xdr:cNvPr id="9" name="Line 115">
          <a:extLst>
            <a:ext uri="{FF2B5EF4-FFF2-40B4-BE49-F238E27FC236}">
              <a16:creationId xmlns:a16="http://schemas.microsoft.com/office/drawing/2014/main" id="{04102812-B298-4472-8B1F-275C9B7C1DA5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560070</xdr:colOff>
      <xdr:row>5</xdr:row>
      <xdr:rowOff>66675</xdr:rowOff>
    </xdr:from>
    <xdr:to>
      <xdr:col>2</xdr:col>
      <xdr:colOff>725805</xdr:colOff>
      <xdr:row>5</xdr:row>
      <xdr:rowOff>154305</xdr:rowOff>
    </xdr:to>
    <xdr:sp macro="" textlink="">
      <xdr:nvSpPr>
        <xdr:cNvPr id="10" name="AutoShape 55">
          <a:extLst>
            <a:ext uri="{FF2B5EF4-FFF2-40B4-BE49-F238E27FC236}">
              <a16:creationId xmlns:a16="http://schemas.microsoft.com/office/drawing/2014/main" id="{F6B799A4-4CC9-42AE-84DA-2249447931EE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160019</xdr:rowOff>
    </xdr:from>
    <xdr:to>
      <xdr:col>13</xdr:col>
      <xdr:colOff>0</xdr:colOff>
      <xdr:row>9</xdr:row>
      <xdr:rowOff>160019</xdr:rowOff>
    </xdr:to>
    <xdr:sp macro="" textlink="">
      <xdr:nvSpPr>
        <xdr:cNvPr id="12" name="Line 115">
          <a:extLst>
            <a:ext uri="{FF2B5EF4-FFF2-40B4-BE49-F238E27FC236}">
              <a16:creationId xmlns:a16="http://schemas.microsoft.com/office/drawing/2014/main" id="{C2C366A5-265C-4384-9206-B792BD9D1207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560070</xdr:colOff>
      <xdr:row>5</xdr:row>
      <xdr:rowOff>66675</xdr:rowOff>
    </xdr:from>
    <xdr:to>
      <xdr:col>2</xdr:col>
      <xdr:colOff>725805</xdr:colOff>
      <xdr:row>5</xdr:row>
      <xdr:rowOff>154305</xdr:rowOff>
    </xdr:to>
    <xdr:sp macro="" textlink="">
      <xdr:nvSpPr>
        <xdr:cNvPr id="13" name="AutoShape 55">
          <a:extLst>
            <a:ext uri="{FF2B5EF4-FFF2-40B4-BE49-F238E27FC236}">
              <a16:creationId xmlns:a16="http://schemas.microsoft.com/office/drawing/2014/main" id="{386FBCCB-EC31-4CFF-A906-A28EB4475138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A636-DECD-4F2F-B8C9-6E3753BF6188}">
  <dimension ref="A1:W44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7.7109375" customWidth="1"/>
    <col min="2" max="2" width="19.5703125" customWidth="1"/>
    <col min="3" max="3" width="12.7109375" customWidth="1"/>
    <col min="4" max="4" width="12.85546875" customWidth="1"/>
    <col min="7" max="7" width="12.5703125" customWidth="1"/>
  </cols>
  <sheetData>
    <row r="1" spans="1:23" ht="24" thickBot="1" x14ac:dyDescent="0.4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6"/>
      <c r="S1" s="117"/>
      <c r="T1" s="117"/>
      <c r="U1" s="118"/>
      <c r="V1" s="119"/>
      <c r="W1" s="118"/>
    </row>
    <row r="2" spans="1:23" ht="15.75" thickBot="1" x14ac:dyDescent="0.3">
      <c r="A2" s="113"/>
      <c r="B2" s="113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3"/>
      <c r="W2" s="7"/>
    </row>
    <row r="3" spans="1:23" ht="24" thickBot="1" x14ac:dyDescent="0.4">
      <c r="A3" s="152" t="s">
        <v>37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"/>
      <c r="S3" s="1"/>
      <c r="T3" s="1"/>
      <c r="U3" s="2"/>
      <c r="V3" s="3"/>
      <c r="W3" s="2"/>
    </row>
    <row r="4" spans="1:23" ht="15.75" thickBot="1" x14ac:dyDescent="0.3">
      <c r="A4" s="114"/>
      <c r="B4" s="114"/>
      <c r="C4" s="11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6"/>
      <c r="S4" s="6"/>
      <c r="T4" s="6"/>
      <c r="U4" s="7"/>
      <c r="V4" s="3"/>
      <c r="W4" s="7"/>
    </row>
    <row r="5" spans="1:23" ht="15.75" thickBot="1" x14ac:dyDescent="0.3">
      <c r="A5" s="153" t="s">
        <v>1</v>
      </c>
      <c r="B5" s="154"/>
      <c r="C5" s="9"/>
      <c r="D5" s="10">
        <v>1</v>
      </c>
      <c r="E5" s="11"/>
      <c r="F5" s="12">
        <v>2</v>
      </c>
      <c r="G5" s="13"/>
      <c r="H5" s="10">
        <v>3</v>
      </c>
      <c r="I5" s="11"/>
      <c r="J5" s="12">
        <v>4</v>
      </c>
      <c r="K5" s="13"/>
      <c r="L5" s="10">
        <v>5</v>
      </c>
      <c r="M5" s="11"/>
      <c r="N5" s="12">
        <v>6</v>
      </c>
      <c r="O5" s="13"/>
      <c r="P5" s="10">
        <v>7</v>
      </c>
      <c r="Q5" s="14"/>
      <c r="R5" s="15"/>
      <c r="S5" s="16"/>
      <c r="T5" s="17"/>
      <c r="U5" s="17"/>
      <c r="V5" s="17"/>
      <c r="W5" s="17"/>
    </row>
    <row r="6" spans="1:23" ht="15.75" thickBot="1" x14ac:dyDescent="0.3">
      <c r="A6" s="144"/>
      <c r="B6" s="145"/>
      <c r="C6" s="18" t="s">
        <v>2</v>
      </c>
      <c r="D6" s="19" t="s">
        <v>3</v>
      </c>
      <c r="E6" s="20"/>
      <c r="F6" s="19" t="s">
        <v>4</v>
      </c>
      <c r="G6" s="20"/>
      <c r="H6" s="19" t="s">
        <v>5</v>
      </c>
      <c r="I6" s="20"/>
      <c r="J6" s="19" t="s">
        <v>6</v>
      </c>
      <c r="K6" s="20"/>
      <c r="L6" s="19" t="s">
        <v>7</v>
      </c>
      <c r="M6" s="20"/>
      <c r="N6" s="19" t="s">
        <v>8</v>
      </c>
      <c r="O6" s="20"/>
      <c r="P6" s="19" t="s">
        <v>9</v>
      </c>
      <c r="Q6" s="20"/>
      <c r="R6" s="21"/>
      <c r="S6" s="16"/>
      <c r="T6" s="17"/>
      <c r="U6" s="17"/>
      <c r="V6" s="22"/>
      <c r="W6" s="22"/>
    </row>
    <row r="7" spans="1:23" ht="15.75" thickBot="1" x14ac:dyDescent="0.3">
      <c r="A7" s="146" t="s">
        <v>36</v>
      </c>
      <c r="B7" s="146"/>
      <c r="C7" s="26"/>
      <c r="D7" s="24" t="s">
        <v>10</v>
      </c>
      <c r="E7" s="16" t="s">
        <v>11</v>
      </c>
      <c r="F7" s="16" t="s">
        <v>10</v>
      </c>
      <c r="G7" s="16" t="s">
        <v>11</v>
      </c>
      <c r="H7" s="24" t="s">
        <v>10</v>
      </c>
      <c r="I7" s="25" t="s">
        <v>11</v>
      </c>
      <c r="J7" s="16" t="s">
        <v>10</v>
      </c>
      <c r="K7" s="16" t="s">
        <v>11</v>
      </c>
      <c r="L7" s="24" t="s">
        <v>10</v>
      </c>
      <c r="M7" s="16" t="s">
        <v>11</v>
      </c>
      <c r="N7" s="24" t="s">
        <v>10</v>
      </c>
      <c r="O7" s="16" t="s">
        <v>11</v>
      </c>
      <c r="P7" s="10" t="s">
        <v>10</v>
      </c>
      <c r="Q7" s="11" t="s">
        <v>11</v>
      </c>
      <c r="R7" s="11" t="s">
        <v>12</v>
      </c>
      <c r="S7" s="26" t="s">
        <v>13</v>
      </c>
      <c r="T7" s="26" t="s">
        <v>14</v>
      </c>
      <c r="U7" s="26" t="s">
        <v>15</v>
      </c>
      <c r="V7" s="26" t="s">
        <v>16</v>
      </c>
      <c r="W7" s="26" t="s">
        <v>17</v>
      </c>
    </row>
    <row r="8" spans="1:23" x14ac:dyDescent="0.25">
      <c r="A8" s="147" t="s">
        <v>3</v>
      </c>
      <c r="B8" s="148"/>
      <c r="C8" s="27" t="s">
        <v>18</v>
      </c>
      <c r="D8" s="28"/>
      <c r="E8" s="29"/>
      <c r="F8" s="30">
        <v>44630</v>
      </c>
      <c r="G8" s="31">
        <v>204</v>
      </c>
      <c r="H8" s="30">
        <v>44536</v>
      </c>
      <c r="I8" s="32">
        <v>169</v>
      </c>
      <c r="J8" s="30">
        <v>44662</v>
      </c>
      <c r="K8" s="31">
        <v>189</v>
      </c>
      <c r="L8" s="30">
        <v>44665</v>
      </c>
      <c r="M8" s="32">
        <v>185</v>
      </c>
      <c r="N8" s="30">
        <v>44602</v>
      </c>
      <c r="O8" s="32">
        <v>181</v>
      </c>
      <c r="P8" s="30">
        <v>44693</v>
      </c>
      <c r="Q8" s="32">
        <v>194</v>
      </c>
      <c r="R8" s="33">
        <f>G8+I8+K8+M8+O8+Q8</f>
        <v>1122</v>
      </c>
      <c r="S8" s="34"/>
      <c r="T8" s="34">
        <f>G9+I9+K9+M9+O9+Q9</f>
        <v>1054</v>
      </c>
      <c r="U8" s="35"/>
      <c r="V8" s="35">
        <f t="shared" ref="V8:V20" si="0">R8+S9</f>
        <v>2234</v>
      </c>
      <c r="W8" s="35">
        <f t="shared" ref="W8:W20" si="1">T8+U9</f>
        <v>2219</v>
      </c>
    </row>
    <row r="9" spans="1:23" ht="15.75" thickBot="1" x14ac:dyDescent="0.3">
      <c r="A9" s="142"/>
      <c r="B9" s="143"/>
      <c r="C9" s="36" t="s">
        <v>19</v>
      </c>
      <c r="D9" s="37"/>
      <c r="E9" s="38"/>
      <c r="F9" s="39"/>
      <c r="G9" s="39">
        <v>174</v>
      </c>
      <c r="H9" s="40"/>
      <c r="I9" s="41">
        <v>169</v>
      </c>
      <c r="J9" s="39"/>
      <c r="K9" s="39">
        <v>183</v>
      </c>
      <c r="L9" s="40"/>
      <c r="M9" s="42">
        <v>175</v>
      </c>
      <c r="N9" s="40"/>
      <c r="O9" s="42">
        <v>174</v>
      </c>
      <c r="P9" s="40"/>
      <c r="Q9" s="43">
        <v>179</v>
      </c>
      <c r="R9" s="44"/>
      <c r="S9" s="45">
        <f>E11+E13+E15+E17+E19+E21</f>
        <v>1112</v>
      </c>
      <c r="T9" s="45"/>
      <c r="U9" s="46">
        <f>E10+E12+E14+E16+E18+E20</f>
        <v>1165</v>
      </c>
      <c r="V9" s="47"/>
      <c r="W9" s="45"/>
    </row>
    <row r="10" spans="1:23" x14ac:dyDescent="0.25">
      <c r="A10" s="140" t="s">
        <v>4</v>
      </c>
      <c r="B10" s="141"/>
      <c r="C10" s="48" t="s">
        <v>18</v>
      </c>
      <c r="D10" s="49">
        <v>44698</v>
      </c>
      <c r="E10" s="32">
        <v>191</v>
      </c>
      <c r="F10" s="50"/>
      <c r="G10" s="50"/>
      <c r="H10" s="30">
        <v>44623</v>
      </c>
      <c r="I10" s="32">
        <v>194</v>
      </c>
      <c r="J10" s="30">
        <v>44616</v>
      </c>
      <c r="K10" s="31">
        <v>205</v>
      </c>
      <c r="L10" s="30">
        <v>44490</v>
      </c>
      <c r="M10" s="32">
        <v>196</v>
      </c>
      <c r="N10" s="30">
        <v>44644</v>
      </c>
      <c r="O10" s="32">
        <v>196</v>
      </c>
      <c r="P10" s="30">
        <v>44705</v>
      </c>
      <c r="Q10" s="32">
        <v>186</v>
      </c>
      <c r="R10" s="33">
        <f>E10+I10+K10+M10+O10+Q10</f>
        <v>1168</v>
      </c>
      <c r="S10" s="34"/>
      <c r="T10" s="34">
        <f>E11+I11+K11+M11+O11+Q11</f>
        <v>1088</v>
      </c>
      <c r="U10" s="35"/>
      <c r="V10" s="35">
        <f t="shared" si="0"/>
        <v>2293</v>
      </c>
      <c r="W10" s="35">
        <f t="shared" si="1"/>
        <v>2296</v>
      </c>
    </row>
    <row r="11" spans="1:23" ht="15.75" thickBot="1" x14ac:dyDescent="0.3">
      <c r="A11" s="142"/>
      <c r="B11" s="143"/>
      <c r="C11" s="51" t="s">
        <v>19</v>
      </c>
      <c r="D11" s="139"/>
      <c r="E11" s="41">
        <v>201</v>
      </c>
      <c r="F11" s="52"/>
      <c r="G11" s="52"/>
      <c r="H11" s="40"/>
      <c r="I11" s="42">
        <v>166</v>
      </c>
      <c r="J11" s="39"/>
      <c r="K11" s="39">
        <v>171</v>
      </c>
      <c r="L11" s="40"/>
      <c r="M11" s="42">
        <v>177</v>
      </c>
      <c r="N11" s="40"/>
      <c r="O11" s="42">
        <v>186</v>
      </c>
      <c r="P11" s="137"/>
      <c r="Q11" s="41">
        <v>187</v>
      </c>
      <c r="R11" s="44"/>
      <c r="S11" s="16">
        <f>G9+G13+G15+G17+G19+G21</f>
        <v>1125</v>
      </c>
      <c r="T11" s="45"/>
      <c r="U11" s="46">
        <f>G8+G12+G14+G16+G18+G20</f>
        <v>1208</v>
      </c>
      <c r="V11" s="47"/>
      <c r="W11" s="45"/>
    </row>
    <row r="12" spans="1:23" x14ac:dyDescent="0.25">
      <c r="A12" s="140" t="s">
        <v>5</v>
      </c>
      <c r="B12" s="141"/>
      <c r="C12" s="53" t="s">
        <v>18</v>
      </c>
      <c r="D12" s="49">
        <v>44616</v>
      </c>
      <c r="E12" s="32">
        <v>198</v>
      </c>
      <c r="F12" s="30">
        <v>44650</v>
      </c>
      <c r="G12" s="31">
        <v>209</v>
      </c>
      <c r="H12" s="54"/>
      <c r="I12" s="55"/>
      <c r="J12" s="49">
        <v>44490</v>
      </c>
      <c r="K12" s="31">
        <v>188</v>
      </c>
      <c r="L12" s="30">
        <v>44693</v>
      </c>
      <c r="M12" s="32">
        <v>212</v>
      </c>
      <c r="N12" s="49">
        <v>44518</v>
      </c>
      <c r="O12" s="32">
        <v>180</v>
      </c>
      <c r="P12" s="30">
        <v>44532</v>
      </c>
      <c r="Q12" s="43">
        <v>186</v>
      </c>
      <c r="R12" s="33">
        <f>E12+G12+K12+M12+O12+Q12</f>
        <v>1173</v>
      </c>
      <c r="S12" s="34"/>
      <c r="T12" s="34">
        <f>E13+G13+K13+M13+O13+Q13</f>
        <v>1099</v>
      </c>
      <c r="U12" s="56"/>
      <c r="V12" s="35">
        <f t="shared" si="0"/>
        <v>2225</v>
      </c>
      <c r="W12" s="35">
        <f t="shared" si="1"/>
        <v>2258</v>
      </c>
    </row>
    <row r="13" spans="1:23" ht="15.75" thickBot="1" x14ac:dyDescent="0.3">
      <c r="A13" s="142"/>
      <c r="B13" s="143"/>
      <c r="C13" s="57" t="s">
        <v>19</v>
      </c>
      <c r="D13" s="39"/>
      <c r="E13" s="42">
        <v>179</v>
      </c>
      <c r="F13" s="40"/>
      <c r="G13" s="39">
        <v>183</v>
      </c>
      <c r="H13" s="54"/>
      <c r="I13" s="55"/>
      <c r="J13" s="39"/>
      <c r="K13" s="39">
        <v>186</v>
      </c>
      <c r="L13" s="40"/>
      <c r="M13" s="42">
        <v>208</v>
      </c>
      <c r="N13" s="40"/>
      <c r="O13" s="42">
        <v>175</v>
      </c>
      <c r="P13" s="40"/>
      <c r="Q13" s="42">
        <v>168</v>
      </c>
      <c r="R13" s="44"/>
      <c r="S13" s="45">
        <f>I9+I11+I15+I17+I19+I21</f>
        <v>1052</v>
      </c>
      <c r="T13" s="45"/>
      <c r="U13" s="47">
        <f>I8+I10+I14+I16+I18+I20</f>
        <v>1159</v>
      </c>
      <c r="V13" s="47"/>
      <c r="W13" s="45"/>
    </row>
    <row r="14" spans="1:23" x14ac:dyDescent="0.25">
      <c r="A14" s="140" t="s">
        <v>6</v>
      </c>
      <c r="B14" s="141"/>
      <c r="C14" s="48" t="s">
        <v>18</v>
      </c>
      <c r="D14" s="49">
        <v>44679</v>
      </c>
      <c r="E14" s="32">
        <v>198</v>
      </c>
      <c r="F14" s="49">
        <v>44504</v>
      </c>
      <c r="G14" s="31">
        <v>200</v>
      </c>
      <c r="H14" s="30">
        <v>44602</v>
      </c>
      <c r="I14" s="32">
        <v>204</v>
      </c>
      <c r="J14" s="50"/>
      <c r="K14" s="50"/>
      <c r="L14" s="58">
        <v>44532</v>
      </c>
      <c r="M14" s="32"/>
      <c r="N14" s="30">
        <v>44588</v>
      </c>
      <c r="O14" s="32">
        <v>216</v>
      </c>
      <c r="P14" s="30">
        <v>44665</v>
      </c>
      <c r="Q14" s="32">
        <v>199</v>
      </c>
      <c r="R14" s="33">
        <f>E14+G14+I14+M14+O14+Q14</f>
        <v>1017</v>
      </c>
      <c r="S14" s="34"/>
      <c r="T14" s="34">
        <f>E15+G15+I15+M15+O15+Q15</f>
        <v>999</v>
      </c>
      <c r="U14" s="35"/>
      <c r="V14" s="35">
        <f t="shared" si="0"/>
        <v>2090</v>
      </c>
      <c r="W14" s="35">
        <f t="shared" si="1"/>
        <v>2162</v>
      </c>
    </row>
    <row r="15" spans="1:23" ht="15.75" thickBot="1" x14ac:dyDescent="0.3">
      <c r="A15" s="142"/>
      <c r="B15" s="143"/>
      <c r="C15" s="51" t="s">
        <v>19</v>
      </c>
      <c r="D15" s="39"/>
      <c r="E15" s="59">
        <v>202</v>
      </c>
      <c r="F15" s="40"/>
      <c r="G15" s="39">
        <v>196</v>
      </c>
      <c r="H15" s="40"/>
      <c r="I15" s="42">
        <v>201</v>
      </c>
      <c r="J15" s="52"/>
      <c r="K15" s="52"/>
      <c r="L15" s="137"/>
      <c r="M15" s="138"/>
      <c r="N15" s="40"/>
      <c r="O15" s="42">
        <v>205</v>
      </c>
      <c r="P15" s="40"/>
      <c r="Q15" s="42">
        <v>195</v>
      </c>
      <c r="R15" s="60"/>
      <c r="S15" s="45">
        <f>K9+K11+K13+K17+K19+K21</f>
        <v>1073</v>
      </c>
      <c r="T15" s="45"/>
      <c r="U15" s="46">
        <f>K8+K10+K12+K16+K18+K20</f>
        <v>1163</v>
      </c>
      <c r="V15" s="47"/>
      <c r="W15" s="45"/>
    </row>
    <row r="16" spans="1:23" x14ac:dyDescent="0.25">
      <c r="A16" s="140" t="s">
        <v>7</v>
      </c>
      <c r="B16" s="141"/>
      <c r="C16" s="53" t="s">
        <v>18</v>
      </c>
      <c r="D16" s="49">
        <v>44609</v>
      </c>
      <c r="E16" s="32">
        <v>180</v>
      </c>
      <c r="F16" s="30">
        <v>44602</v>
      </c>
      <c r="G16" s="31">
        <v>205</v>
      </c>
      <c r="H16" s="30">
        <v>44588</v>
      </c>
      <c r="I16" s="32">
        <v>192</v>
      </c>
      <c r="J16" s="30">
        <v>44644</v>
      </c>
      <c r="K16" s="31">
        <v>218</v>
      </c>
      <c r="L16" s="54"/>
      <c r="M16" s="55"/>
      <c r="N16" s="30">
        <v>44679</v>
      </c>
      <c r="O16" s="32">
        <v>196</v>
      </c>
      <c r="P16" s="30">
        <v>44630</v>
      </c>
      <c r="Q16" s="43">
        <v>200</v>
      </c>
      <c r="R16" s="34">
        <f>E16+G16+I16+K16+O16+Q16</f>
        <v>1191</v>
      </c>
      <c r="S16" s="34"/>
      <c r="T16" s="34">
        <f>E17+G17+I17+K17+O17+Q17</f>
        <v>1105</v>
      </c>
      <c r="U16" s="56"/>
      <c r="V16" s="35">
        <f t="shared" si="0"/>
        <v>2070</v>
      </c>
      <c r="W16" s="35">
        <f t="shared" si="1"/>
        <v>2084</v>
      </c>
    </row>
    <row r="17" spans="1:23" ht="15.75" thickBot="1" x14ac:dyDescent="0.3">
      <c r="A17" s="142"/>
      <c r="B17" s="143"/>
      <c r="C17" s="57" t="s">
        <v>19</v>
      </c>
      <c r="D17" s="39"/>
      <c r="E17" s="42">
        <v>167</v>
      </c>
      <c r="F17" s="40"/>
      <c r="G17" s="39">
        <v>200</v>
      </c>
      <c r="H17" s="40"/>
      <c r="I17" s="42">
        <v>161</v>
      </c>
      <c r="J17" s="39"/>
      <c r="K17" s="39">
        <v>196</v>
      </c>
      <c r="L17" s="54"/>
      <c r="M17" s="55"/>
      <c r="N17" s="40"/>
      <c r="O17" s="42">
        <v>187</v>
      </c>
      <c r="P17" s="40"/>
      <c r="Q17" s="43">
        <v>194</v>
      </c>
      <c r="R17" s="60"/>
      <c r="S17" s="45">
        <f>M9+M11+M13+M15+M19+M21</f>
        <v>879</v>
      </c>
      <c r="T17" s="45"/>
      <c r="U17" s="47">
        <f>M8+M10+M12+M14+M18+M20</f>
        <v>979</v>
      </c>
      <c r="V17" s="47"/>
      <c r="W17" s="45"/>
    </row>
    <row r="18" spans="1:23" x14ac:dyDescent="0.25">
      <c r="A18" s="140" t="s">
        <v>8</v>
      </c>
      <c r="B18" s="141"/>
      <c r="C18" s="48" t="s">
        <v>18</v>
      </c>
      <c r="D18" s="30">
        <v>44659</v>
      </c>
      <c r="E18" s="43">
        <v>199</v>
      </c>
      <c r="F18" s="30">
        <v>44532</v>
      </c>
      <c r="G18" s="31">
        <v>191</v>
      </c>
      <c r="H18" s="30">
        <v>44630</v>
      </c>
      <c r="I18" s="32">
        <v>198</v>
      </c>
      <c r="J18" s="30">
        <v>44693</v>
      </c>
      <c r="K18" s="32">
        <v>191</v>
      </c>
      <c r="L18" s="49">
        <v>44663</v>
      </c>
      <c r="M18" s="31">
        <v>197</v>
      </c>
      <c r="N18" s="61"/>
      <c r="O18" s="62"/>
      <c r="P18" s="30">
        <v>44616</v>
      </c>
      <c r="Q18" s="32">
        <v>199</v>
      </c>
      <c r="R18" s="63">
        <f>E18 +G18+I18+K18+M18+Q18</f>
        <v>1175</v>
      </c>
      <c r="S18" s="16"/>
      <c r="T18" s="23">
        <f>E19+G19+I19+K19+M19+Q19</f>
        <v>1062</v>
      </c>
      <c r="U18" s="35"/>
      <c r="V18" s="35">
        <f t="shared" si="0"/>
        <v>2288</v>
      </c>
      <c r="W18" s="35">
        <f t="shared" si="1"/>
        <v>2222</v>
      </c>
    </row>
    <row r="19" spans="1:23" ht="15.75" thickBot="1" x14ac:dyDescent="0.3">
      <c r="A19" s="142"/>
      <c r="B19" s="143"/>
      <c r="C19" s="51" t="s">
        <v>19</v>
      </c>
      <c r="E19" s="43">
        <v>167</v>
      </c>
      <c r="F19" s="40"/>
      <c r="G19" s="39">
        <v>180</v>
      </c>
      <c r="H19" s="40"/>
      <c r="I19" s="42">
        <v>179</v>
      </c>
      <c r="J19" s="40"/>
      <c r="K19" s="42">
        <v>173</v>
      </c>
      <c r="L19" s="39"/>
      <c r="M19" s="39">
        <v>167</v>
      </c>
      <c r="N19" s="64"/>
      <c r="O19" s="65"/>
      <c r="P19" s="40"/>
      <c r="Q19" s="42">
        <v>196</v>
      </c>
      <c r="R19" s="66"/>
      <c r="S19" s="66">
        <f>O9+O11+O13+O15+O17+O21</f>
        <v>1113</v>
      </c>
      <c r="T19" s="66"/>
      <c r="U19" s="46">
        <f>O8+O10+O12+O14+O16+O20</f>
        <v>1160</v>
      </c>
      <c r="V19" s="47"/>
      <c r="W19" s="45"/>
    </row>
    <row r="20" spans="1:23" x14ac:dyDescent="0.25">
      <c r="A20" s="158" t="s">
        <v>9</v>
      </c>
      <c r="B20" s="159"/>
      <c r="C20" s="67" t="s">
        <v>18</v>
      </c>
      <c r="D20" s="49">
        <v>44686</v>
      </c>
      <c r="E20" s="32">
        <v>199</v>
      </c>
      <c r="F20" s="30">
        <v>44679</v>
      </c>
      <c r="G20" s="31">
        <v>199</v>
      </c>
      <c r="H20" s="30">
        <v>44644</v>
      </c>
      <c r="I20" s="32">
        <v>202</v>
      </c>
      <c r="J20" s="49">
        <v>44546</v>
      </c>
      <c r="K20" s="31">
        <v>172</v>
      </c>
      <c r="L20" s="30">
        <v>44518</v>
      </c>
      <c r="M20" s="32">
        <v>189</v>
      </c>
      <c r="N20" s="49">
        <v>44504</v>
      </c>
      <c r="O20" s="32">
        <v>191</v>
      </c>
      <c r="P20" s="61"/>
      <c r="Q20" s="62"/>
      <c r="R20" s="63">
        <f>E20+G20+I20+K20+M20+O20</f>
        <v>1152</v>
      </c>
      <c r="S20" s="16"/>
      <c r="T20" s="34">
        <f>E21+G21+I21+K21+M21+O21</f>
        <v>1066</v>
      </c>
      <c r="U20" s="35"/>
      <c r="V20" s="35">
        <f t="shared" si="0"/>
        <v>2271</v>
      </c>
      <c r="W20" s="35">
        <f t="shared" si="1"/>
        <v>2230</v>
      </c>
    </row>
    <row r="21" spans="1:23" ht="15.75" thickBot="1" x14ac:dyDescent="0.3">
      <c r="A21" s="142"/>
      <c r="B21" s="143"/>
      <c r="C21" s="68" t="s">
        <v>19</v>
      </c>
      <c r="D21" s="39"/>
      <c r="E21" s="42">
        <v>196</v>
      </c>
      <c r="F21" s="40"/>
      <c r="G21" s="39">
        <v>192</v>
      </c>
      <c r="H21" s="40"/>
      <c r="I21" s="42">
        <v>176</v>
      </c>
      <c r="J21" s="39"/>
      <c r="K21" s="39">
        <v>164</v>
      </c>
      <c r="L21" s="40"/>
      <c r="M21" s="42">
        <v>152</v>
      </c>
      <c r="N21" s="39"/>
      <c r="O21" s="42">
        <v>186</v>
      </c>
      <c r="P21" s="64"/>
      <c r="Q21" s="65"/>
      <c r="R21" s="44"/>
      <c r="S21" s="66">
        <f>Q9+Q11+Q13+Q15+Q17+Q19</f>
        <v>1119</v>
      </c>
      <c r="T21" s="45"/>
      <c r="U21" s="46">
        <f>Q8+Q10+Q12+Q14+Q16+Q18</f>
        <v>1164</v>
      </c>
      <c r="V21" s="47"/>
      <c r="W21" s="45"/>
    </row>
    <row r="22" spans="1:23" x14ac:dyDescent="0.25">
      <c r="A22" s="133"/>
      <c r="B22" s="128"/>
      <c r="C22" s="132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2"/>
      <c r="Q22" s="135"/>
      <c r="R22" s="130"/>
      <c r="S22" s="130"/>
      <c r="T22" s="130"/>
      <c r="U22" s="131"/>
      <c r="V22" s="131"/>
      <c r="W22" s="130"/>
    </row>
    <row r="23" spans="1:23" ht="23.25" x14ac:dyDescent="0.35">
      <c r="A23" s="160" t="s">
        <v>38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36"/>
      <c r="O23" s="136"/>
      <c r="P23" s="136"/>
      <c r="Q23" s="136"/>
      <c r="R23" s="130"/>
      <c r="S23" s="130"/>
      <c r="T23" s="130"/>
      <c r="U23" s="131"/>
      <c r="V23" s="131"/>
      <c r="W23" s="130"/>
    </row>
    <row r="24" spans="1:23" ht="15.75" thickBot="1" x14ac:dyDescent="0.3">
      <c r="A24" s="134"/>
    </row>
    <row r="25" spans="1:23" ht="19.5" thickBot="1" x14ac:dyDescent="0.35">
      <c r="A25" s="69" t="s">
        <v>20</v>
      </c>
      <c r="B25" s="70" t="s">
        <v>21</v>
      </c>
      <c r="C25" s="70"/>
      <c r="D25" s="71" t="s">
        <v>22</v>
      </c>
      <c r="E25" s="70" t="s">
        <v>23</v>
      </c>
      <c r="F25" s="71" t="s">
        <v>24</v>
      </c>
      <c r="G25" s="70" t="s">
        <v>25</v>
      </c>
      <c r="H25" s="71" t="s">
        <v>26</v>
      </c>
      <c r="I25" s="70" t="s">
        <v>27</v>
      </c>
      <c r="J25" s="72" t="s">
        <v>28</v>
      </c>
      <c r="K25" s="70" t="s">
        <v>29</v>
      </c>
      <c r="L25" s="71" t="s">
        <v>30</v>
      </c>
      <c r="M25" s="70" t="s">
        <v>31</v>
      </c>
    </row>
    <row r="26" spans="1:23" ht="19.5" thickBot="1" x14ac:dyDescent="0.35">
      <c r="A26" s="69">
        <v>1</v>
      </c>
      <c r="B26" s="163" t="s">
        <v>9</v>
      </c>
      <c r="C26" s="73"/>
      <c r="D26" s="74">
        <f>(F26*3)+(G26*2)+(H26*1)+J26</f>
        <v>31</v>
      </c>
      <c r="E26" s="75">
        <f>F26+G26+H26+I26</f>
        <v>12</v>
      </c>
      <c r="F26" s="76">
        <v>7</v>
      </c>
      <c r="G26" s="75">
        <v>0</v>
      </c>
      <c r="H26" s="76">
        <v>5</v>
      </c>
      <c r="I26" s="75"/>
      <c r="J26" s="77">
        <f>J38</f>
        <v>5</v>
      </c>
      <c r="K26" s="122">
        <f>V18</f>
        <v>2288</v>
      </c>
      <c r="L26" s="123">
        <f>W18</f>
        <v>2222</v>
      </c>
      <c r="M26" s="75">
        <f>K26-L26</f>
        <v>66</v>
      </c>
    </row>
    <row r="27" spans="1:23" ht="19.5" thickBot="1" x14ac:dyDescent="0.35">
      <c r="A27" s="78">
        <v>2</v>
      </c>
      <c r="B27" s="79" t="s">
        <v>3</v>
      </c>
      <c r="C27" s="79"/>
      <c r="D27" s="74">
        <f>(F27*3)+(G27*2)+(H27*1)+J27</f>
        <v>30</v>
      </c>
      <c r="E27" s="75">
        <f>F27+G27+H27+I27</f>
        <v>12</v>
      </c>
      <c r="F27" s="76">
        <v>7</v>
      </c>
      <c r="G27" s="75">
        <v>1</v>
      </c>
      <c r="H27" s="76">
        <v>4</v>
      </c>
      <c r="I27" s="75"/>
      <c r="J27" s="77">
        <f>J40</f>
        <v>3</v>
      </c>
      <c r="K27" s="122">
        <v>2234</v>
      </c>
      <c r="L27" s="123">
        <v>2219</v>
      </c>
      <c r="M27" s="75">
        <f>K27-L27</f>
        <v>15</v>
      </c>
    </row>
    <row r="28" spans="1:23" ht="19.5" thickBot="1" x14ac:dyDescent="0.35">
      <c r="A28" s="80">
        <v>3</v>
      </c>
      <c r="B28" s="79" t="s">
        <v>8</v>
      </c>
      <c r="C28" s="79"/>
      <c r="D28" s="74">
        <f>(F28*3)+(G28*2)+(H28*1)+J28</f>
        <v>29</v>
      </c>
      <c r="E28" s="75">
        <f>F28+G28+H28+I28</f>
        <v>12</v>
      </c>
      <c r="F28" s="76">
        <v>6</v>
      </c>
      <c r="G28" s="75">
        <v>0</v>
      </c>
      <c r="H28" s="76">
        <v>6</v>
      </c>
      <c r="I28" s="75"/>
      <c r="J28" s="77">
        <f>J39</f>
        <v>5</v>
      </c>
      <c r="K28" s="122">
        <v>2288</v>
      </c>
      <c r="L28" s="123">
        <v>2222</v>
      </c>
      <c r="M28" s="75">
        <f>K28-L28</f>
        <v>66</v>
      </c>
    </row>
    <row r="29" spans="1:23" ht="19.5" thickBot="1" x14ac:dyDescent="0.35">
      <c r="A29" s="78">
        <v>4</v>
      </c>
      <c r="B29" s="79" t="s">
        <v>5</v>
      </c>
      <c r="C29" s="79"/>
      <c r="D29" s="74">
        <f>(F29*3)+(G29*2)+(H29*1)+J29</f>
        <v>26</v>
      </c>
      <c r="E29" s="75">
        <f>F29+G29+H29+I29</f>
        <v>12</v>
      </c>
      <c r="F29" s="76">
        <v>6</v>
      </c>
      <c r="G29" s="75">
        <v>1</v>
      </c>
      <c r="H29" s="76">
        <v>5</v>
      </c>
      <c r="I29" s="75"/>
      <c r="J29" s="77">
        <f>J43</f>
        <v>1</v>
      </c>
      <c r="K29" s="122">
        <f>V12</f>
        <v>2225</v>
      </c>
      <c r="L29" s="123">
        <f>W12</f>
        <v>2258</v>
      </c>
      <c r="M29" s="75">
        <f>K29-L29</f>
        <v>-33</v>
      </c>
    </row>
    <row r="30" spans="1:23" ht="19.5" thickBot="1" x14ac:dyDescent="0.35">
      <c r="A30" s="80">
        <v>5</v>
      </c>
      <c r="B30" s="81" t="s">
        <v>32</v>
      </c>
      <c r="C30" s="81"/>
      <c r="D30" s="74">
        <f>(F30*3)+(G30*2)+(H30*1)+J30</f>
        <v>25</v>
      </c>
      <c r="E30" s="75">
        <f>F30+G30+H30+I30</f>
        <v>11</v>
      </c>
      <c r="F30" s="76">
        <v>6</v>
      </c>
      <c r="G30" s="75">
        <v>0</v>
      </c>
      <c r="H30" s="76">
        <v>5</v>
      </c>
      <c r="I30" s="75"/>
      <c r="J30" s="77">
        <f>J41</f>
        <v>2</v>
      </c>
      <c r="K30" s="122">
        <f>V16</f>
        <v>2070</v>
      </c>
      <c r="L30" s="123">
        <f>W16</f>
        <v>2084</v>
      </c>
      <c r="M30" s="75">
        <f>K30-L30</f>
        <v>-14</v>
      </c>
    </row>
    <row r="31" spans="1:23" ht="19.5" thickBot="1" x14ac:dyDescent="0.35">
      <c r="A31" s="78">
        <v>6</v>
      </c>
      <c r="B31" s="79" t="s">
        <v>4</v>
      </c>
      <c r="C31" s="79"/>
      <c r="D31" s="74">
        <f>(F31*3)+(G31*2)+(H31*1)+J31</f>
        <v>23</v>
      </c>
      <c r="E31" s="75">
        <f>F31+G31+H31+I31</f>
        <v>12</v>
      </c>
      <c r="F31" s="76">
        <v>4</v>
      </c>
      <c r="G31" s="75">
        <v>0</v>
      </c>
      <c r="H31" s="76">
        <v>8</v>
      </c>
      <c r="I31" s="75"/>
      <c r="J31" s="77">
        <f>J44</f>
        <v>3</v>
      </c>
      <c r="K31" s="122">
        <f>V10</f>
        <v>2293</v>
      </c>
      <c r="L31" s="123">
        <f>W10</f>
        <v>2296</v>
      </c>
      <c r="M31" s="75">
        <f>K31-L31</f>
        <v>-3</v>
      </c>
    </row>
    <row r="32" spans="1:23" ht="19.5" thickBot="1" x14ac:dyDescent="0.35">
      <c r="A32" s="82">
        <v>7</v>
      </c>
      <c r="B32" s="83" t="s">
        <v>33</v>
      </c>
      <c r="C32" s="83"/>
      <c r="D32" s="120">
        <f>(F32*3)+(G32*2)+(H32*1)+J32</f>
        <v>20</v>
      </c>
      <c r="E32" s="85">
        <f>F32+G32+H32+I32</f>
        <v>11</v>
      </c>
      <c r="F32" s="84">
        <v>4</v>
      </c>
      <c r="G32" s="85">
        <v>0</v>
      </c>
      <c r="H32" s="84">
        <v>7</v>
      </c>
      <c r="I32" s="85"/>
      <c r="J32" s="86">
        <f>J42</f>
        <v>1</v>
      </c>
      <c r="K32" s="124">
        <f>V14</f>
        <v>2090</v>
      </c>
      <c r="L32" s="125">
        <f>W14</f>
        <v>2162</v>
      </c>
      <c r="M32" s="70">
        <f>K32-L32</f>
        <v>-72</v>
      </c>
    </row>
    <row r="33" spans="1:13" ht="15.75" thickBot="1" x14ac:dyDescent="0.3">
      <c r="M33" s="121"/>
    </row>
    <row r="34" spans="1:13" ht="23.25" customHeight="1" thickBot="1" x14ac:dyDescent="0.4">
      <c r="A34" s="155" t="s">
        <v>34</v>
      </c>
      <c r="B34" s="156"/>
      <c r="C34" s="156"/>
      <c r="D34" s="156"/>
      <c r="E34" s="156"/>
      <c r="F34" s="156"/>
      <c r="G34" s="156"/>
      <c r="H34" s="156"/>
      <c r="I34" s="156"/>
      <c r="J34" s="157"/>
    </row>
    <row r="35" spans="1:13" ht="15.75" thickBot="1" x14ac:dyDescent="0.3"/>
    <row r="36" spans="1:13" ht="21.75" thickBot="1" x14ac:dyDescent="0.4">
      <c r="J36" s="87" t="s">
        <v>28</v>
      </c>
    </row>
    <row r="37" spans="1:13" ht="21.75" thickBot="1" x14ac:dyDescent="0.4">
      <c r="B37" s="88"/>
      <c r="C37" s="89" t="s">
        <v>9</v>
      </c>
      <c r="D37" s="90" t="s">
        <v>8</v>
      </c>
      <c r="E37" s="91" t="s">
        <v>3</v>
      </c>
      <c r="F37" s="92" t="s">
        <v>7</v>
      </c>
      <c r="G37" s="90" t="s">
        <v>6</v>
      </c>
      <c r="H37" s="92" t="s">
        <v>5</v>
      </c>
      <c r="I37" s="92" t="s">
        <v>4</v>
      </c>
      <c r="J37" s="93" t="s">
        <v>35</v>
      </c>
      <c r="L37" s="88"/>
      <c r="M37" s="88"/>
    </row>
    <row r="38" spans="1:13" ht="21" x14ac:dyDescent="0.35">
      <c r="B38" s="94" t="s">
        <v>9</v>
      </c>
      <c r="C38" s="95"/>
      <c r="D38" s="96">
        <v>1</v>
      </c>
      <c r="E38" s="97">
        <v>0</v>
      </c>
      <c r="F38" s="98">
        <v>1</v>
      </c>
      <c r="G38" s="97">
        <v>1</v>
      </c>
      <c r="H38" s="98">
        <v>1</v>
      </c>
      <c r="I38" s="162">
        <v>1</v>
      </c>
      <c r="J38" s="99">
        <f>SUM(C38:I38)</f>
        <v>5</v>
      </c>
      <c r="L38" s="88"/>
      <c r="M38" s="88"/>
    </row>
    <row r="39" spans="1:13" ht="21" x14ac:dyDescent="0.35">
      <c r="B39" s="100" t="s">
        <v>8</v>
      </c>
      <c r="C39" s="96">
        <v>0</v>
      </c>
      <c r="D39" s="95"/>
      <c r="E39" s="101">
        <v>1</v>
      </c>
      <c r="F39" s="98">
        <v>1</v>
      </c>
      <c r="G39" s="101">
        <v>1</v>
      </c>
      <c r="H39" s="98">
        <v>1</v>
      </c>
      <c r="I39" s="101">
        <v>1</v>
      </c>
      <c r="J39" s="99">
        <f t="shared" ref="J39:J44" si="2">SUM(C39:I39)</f>
        <v>5</v>
      </c>
    </row>
    <row r="40" spans="1:13" ht="21" x14ac:dyDescent="0.35">
      <c r="B40" s="102" t="s">
        <v>3</v>
      </c>
      <c r="C40" s="103">
        <v>1</v>
      </c>
      <c r="D40" s="103">
        <v>0</v>
      </c>
      <c r="E40" s="104"/>
      <c r="F40" s="105">
        <v>0</v>
      </c>
      <c r="G40" s="106">
        <v>1</v>
      </c>
      <c r="H40" s="98">
        <v>0</v>
      </c>
      <c r="I40" s="106">
        <v>1</v>
      </c>
      <c r="J40" s="99">
        <f t="shared" si="2"/>
        <v>3</v>
      </c>
    </row>
    <row r="41" spans="1:13" ht="21" x14ac:dyDescent="0.35">
      <c r="B41" s="102" t="s">
        <v>32</v>
      </c>
      <c r="C41" s="103">
        <v>0</v>
      </c>
      <c r="D41" s="103">
        <v>0</v>
      </c>
      <c r="E41" s="106">
        <v>1</v>
      </c>
      <c r="F41" s="107"/>
      <c r="G41" s="127"/>
      <c r="H41" s="98">
        <v>1</v>
      </c>
      <c r="I41" s="106">
        <v>0</v>
      </c>
      <c r="J41" s="99">
        <f t="shared" si="2"/>
        <v>2</v>
      </c>
    </row>
    <row r="42" spans="1:13" ht="21" x14ac:dyDescent="0.35">
      <c r="B42" s="102" t="s">
        <v>33</v>
      </c>
      <c r="C42" s="103">
        <v>0</v>
      </c>
      <c r="D42" s="103">
        <v>0</v>
      </c>
      <c r="E42" s="106">
        <v>0</v>
      </c>
      <c r="F42" s="126"/>
      <c r="G42" s="104"/>
      <c r="H42" s="98">
        <v>1</v>
      </c>
      <c r="I42" s="106">
        <v>0</v>
      </c>
      <c r="J42" s="99">
        <f t="shared" si="2"/>
        <v>1</v>
      </c>
    </row>
    <row r="43" spans="1:13" ht="21" x14ac:dyDescent="0.35">
      <c r="B43" s="102" t="s">
        <v>5</v>
      </c>
      <c r="C43" s="103">
        <v>0</v>
      </c>
      <c r="D43" s="103">
        <v>0</v>
      </c>
      <c r="E43" s="106">
        <v>1</v>
      </c>
      <c r="F43" s="105">
        <v>0</v>
      </c>
      <c r="G43" s="106">
        <v>0</v>
      </c>
      <c r="H43" s="107"/>
      <c r="I43" s="106">
        <v>0</v>
      </c>
      <c r="J43" s="99">
        <f t="shared" si="2"/>
        <v>1</v>
      </c>
    </row>
    <row r="44" spans="1:13" ht="21.75" thickBot="1" x14ac:dyDescent="0.4">
      <c r="B44" s="108" t="s">
        <v>4</v>
      </c>
      <c r="C44" s="161">
        <v>0</v>
      </c>
      <c r="D44" s="109">
        <v>0</v>
      </c>
      <c r="E44" s="110">
        <v>0</v>
      </c>
      <c r="F44" s="111">
        <v>1</v>
      </c>
      <c r="G44" s="110">
        <v>1</v>
      </c>
      <c r="H44" s="111">
        <v>1</v>
      </c>
      <c r="I44" s="112"/>
      <c r="J44" s="99">
        <f t="shared" si="2"/>
        <v>3</v>
      </c>
    </row>
  </sheetData>
  <sortState xmlns:xlrd2="http://schemas.microsoft.com/office/spreadsheetml/2017/richdata2" ref="B25:M32">
    <sortCondition descending="1" ref="D25:D32"/>
    <sortCondition descending="1" ref="M25:M32"/>
  </sortState>
  <mergeCells count="21">
    <mergeCell ref="A34:J34"/>
    <mergeCell ref="A19:B19"/>
    <mergeCell ref="A17:B17"/>
    <mergeCell ref="A18:B18"/>
    <mergeCell ref="A20:B20"/>
    <mergeCell ref="A21:B21"/>
    <mergeCell ref="A23:M23"/>
    <mergeCell ref="A1:Q1"/>
    <mergeCell ref="A3:Q3"/>
    <mergeCell ref="A11:B11"/>
    <mergeCell ref="A12:B12"/>
    <mergeCell ref="A13:B13"/>
    <mergeCell ref="A5:B5"/>
    <mergeCell ref="A14:B14"/>
    <mergeCell ref="A15:B15"/>
    <mergeCell ref="A16:B16"/>
    <mergeCell ref="A6:B6"/>
    <mergeCell ref="A7:B7"/>
    <mergeCell ref="A8:B8"/>
    <mergeCell ref="A9:B9"/>
    <mergeCell ref="A10:B10"/>
  </mergeCells>
  <pageMargins left="0.23622047244094491" right="0.23622047244094491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</dc:creator>
  <cp:lastModifiedBy>Guy POMET</cp:lastModifiedBy>
  <cp:lastPrinted>2022-05-18T09:36:24Z</cp:lastPrinted>
  <dcterms:created xsi:type="dcterms:W3CDTF">2022-05-18T08:37:19Z</dcterms:created>
  <dcterms:modified xsi:type="dcterms:W3CDTF">2022-05-24T17:07:30Z</dcterms:modified>
</cp:coreProperties>
</file>