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et\Dropbox\SENIORS COTE d'AZUR\SAISON 2022-2023\"/>
    </mc:Choice>
  </mc:AlternateContent>
  <xr:revisionPtr revIDLastSave="0" documentId="8_{7BE9661B-1125-413F-9253-492910194694}" xr6:coauthVersionLast="47" xr6:coauthVersionMax="47" xr10:uidLastSave="{00000000-0000-0000-0000-000000000000}"/>
  <bookViews>
    <workbookView xWindow="780" yWindow="780" windowWidth="27285" windowHeight="13350" xr2:uid="{EAAD2F6B-AA7B-4CA4-A654-D61C6A5412A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8" i="1"/>
  <c r="D31" i="1"/>
  <c r="D29" i="1"/>
  <c r="D30" i="1"/>
  <c r="D32" i="1"/>
  <c r="D27" i="1"/>
  <c r="T13" i="1"/>
  <c r="T11" i="1"/>
  <c r="J34" i="1"/>
  <c r="E27" i="1"/>
  <c r="E29" i="1"/>
  <c r="E32" i="1"/>
  <c r="E26" i="1"/>
  <c r="E28" i="1"/>
  <c r="E31" i="1"/>
  <c r="E30" i="1"/>
  <c r="V21" i="1"/>
  <c r="T21" i="1"/>
  <c r="U20" i="1"/>
  <c r="S20" i="1"/>
  <c r="V19" i="1"/>
  <c r="T19" i="1"/>
  <c r="U18" i="1"/>
  <c r="S18" i="1"/>
  <c r="V17" i="1"/>
  <c r="T17" i="1"/>
  <c r="U16" i="1"/>
  <c r="S16" i="1"/>
  <c r="V15" i="1"/>
  <c r="T15" i="1"/>
  <c r="U14" i="1"/>
  <c r="S14" i="1"/>
  <c r="V13" i="1"/>
  <c r="U12" i="1"/>
  <c r="S12" i="1"/>
  <c r="V11" i="1"/>
  <c r="U10" i="1"/>
  <c r="S10" i="1"/>
  <c r="V9" i="1"/>
  <c r="T9" i="1"/>
  <c r="U8" i="1"/>
  <c r="S8" i="1"/>
  <c r="W8" i="1" l="1"/>
  <c r="W12" i="1"/>
  <c r="W14" i="1"/>
  <c r="W16" i="1"/>
  <c r="W18" i="1"/>
  <c r="W20" i="1"/>
  <c r="W10" i="1"/>
  <c r="X8" i="1"/>
  <c r="X10" i="1"/>
  <c r="X12" i="1"/>
  <c r="X16" i="1"/>
  <c r="X18" i="1"/>
  <c r="X20" i="1"/>
  <c r="X14" i="1"/>
  <c r="Y16" i="1" l="1"/>
  <c r="Y18" i="1"/>
  <c r="Y8" i="1"/>
  <c r="Y20" i="1"/>
  <c r="Y12" i="1"/>
  <c r="Y10" i="1"/>
  <c r="Y14" i="1"/>
</calcChain>
</file>

<file path=xl/sharedStrings.xml><?xml version="1.0" encoding="utf-8"?>
<sst xmlns="http://schemas.openxmlformats.org/spreadsheetml/2006/main" count="73" uniqueCount="43">
  <si>
    <t>AMICALE DES SENIORS GOLFEURS DE LA COTE D'AZUR</t>
  </si>
  <si>
    <t>CLUB N°</t>
  </si>
  <si>
    <t>Visiteur</t>
  </si>
  <si>
    <t>ESTEREL</t>
  </si>
  <si>
    <t>VALGARDE</t>
  </si>
  <si>
    <t>VALESCURE</t>
  </si>
  <si>
    <t>STE MAXIME</t>
  </si>
  <si>
    <t>STE BAUME</t>
  </si>
  <si>
    <t>BEAUVALLON</t>
  </si>
  <si>
    <t>BARBAROUX</t>
  </si>
  <si>
    <t>Date</t>
  </si>
  <si>
    <t>Points</t>
  </si>
  <si>
    <t>Total Dom</t>
  </si>
  <si>
    <t>Total Ext</t>
  </si>
  <si>
    <t>Contre Dom</t>
  </si>
  <si>
    <t>Contre Ext</t>
  </si>
  <si>
    <t>R</t>
  </si>
  <si>
    <t>V</t>
  </si>
  <si>
    <t>Clt</t>
  </si>
  <si>
    <t>CLUB</t>
  </si>
  <si>
    <t>Nb de pts</t>
  </si>
  <si>
    <t>Match</t>
  </si>
  <si>
    <t>Vict</t>
  </si>
  <si>
    <t>Nul</t>
  </si>
  <si>
    <t>Défaite</t>
  </si>
  <si>
    <t>Forfait</t>
  </si>
  <si>
    <t>Différence</t>
  </si>
  <si>
    <t>SAINTE BAUME</t>
  </si>
  <si>
    <t>SAINTE MAXIME</t>
  </si>
  <si>
    <t xml:space="preserve"> Recevant</t>
  </si>
  <si>
    <t>CLASSEMENT SAISON 2022 – 2023</t>
  </si>
  <si>
    <t>RESULTATS SAISON 2022 – 2023</t>
  </si>
  <si>
    <t>Différ</t>
  </si>
  <si>
    <t>Marqué</t>
  </si>
  <si>
    <t>Encaissé</t>
  </si>
  <si>
    <t xml:space="preserve">    ESTEREL</t>
  </si>
  <si>
    <t xml:space="preserve">   VALGARDE</t>
  </si>
  <si>
    <t xml:space="preserve">   VALESCURE</t>
  </si>
  <si>
    <t xml:space="preserve">   STE MAXIME</t>
  </si>
  <si>
    <t xml:space="preserve">   STE BAUME</t>
  </si>
  <si>
    <t xml:space="preserve">  BEAUVALLON</t>
  </si>
  <si>
    <t xml:space="preserve">   BARBAROUX</t>
  </si>
  <si>
    <t>Verif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</si>
</sst>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/>
    <xf numFmtId="0" fontId="8" fillId="0" borderId="11" xfId="0" applyFont="1" applyBorder="1" applyAlignment="1">
      <alignment horizontal="center"/>
    </xf>
    <xf numFmtId="0" fontId="9" fillId="0" borderId="12" xfId="0" applyFont="1" applyBorder="1"/>
    <xf numFmtId="0" fontId="8" fillId="0" borderId="3" xfId="0" applyFont="1" applyBorder="1" applyAlignment="1">
      <alignment horizontal="center"/>
    </xf>
    <xf numFmtId="0" fontId="9" fillId="0" borderId="23" xfId="0" applyFont="1" applyBorder="1"/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4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" fillId="7" borderId="17" xfId="0" applyNumberFormat="1" applyFont="1" applyFill="1" applyBorder="1" applyAlignment="1">
      <alignment horizontal="center" vertical="center"/>
    </xf>
    <xf numFmtId="0" fontId="9" fillId="0" borderId="13" xfId="0" applyFont="1" applyBorder="1"/>
    <xf numFmtId="0" fontId="1" fillId="2" borderId="1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64" fontId="1" fillId="7" borderId="16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164" fontId="1" fillId="8" borderId="16" xfId="0" applyNumberFormat="1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160019</xdr:rowOff>
    </xdr:from>
    <xdr:to>
      <xdr:col>14</xdr:col>
      <xdr:colOff>0</xdr:colOff>
      <xdr:row>9</xdr:row>
      <xdr:rowOff>160019</xdr:rowOff>
    </xdr:to>
    <xdr:sp macro="" textlink="">
      <xdr:nvSpPr>
        <xdr:cNvPr id="3" name="Line 115">
          <a:extLst>
            <a:ext uri="{FF2B5EF4-FFF2-40B4-BE49-F238E27FC236}">
              <a16:creationId xmlns:a16="http://schemas.microsoft.com/office/drawing/2014/main" id="{EC402564-0687-4FA4-A925-A1F7FBAE8715}"/>
            </a:ext>
          </a:extLst>
        </xdr:cNvPr>
        <xdr:cNvSpPr>
          <a:spLocks noChangeShapeType="1"/>
        </xdr:cNvSpPr>
      </xdr:nvSpPr>
      <xdr:spPr bwMode="auto">
        <a:xfrm flipH="1">
          <a:off x="8886825" y="2331719"/>
          <a:ext cx="0" cy="0"/>
        </a:xfrm>
        <a:prstGeom prst="line">
          <a:avLst/>
        </a:prstGeom>
        <a:noFill/>
        <a:ln w="9360" cap="sq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560070</xdr:colOff>
      <xdr:row>5</xdr:row>
      <xdr:rowOff>66675</xdr:rowOff>
    </xdr:from>
    <xdr:to>
      <xdr:col>3</xdr:col>
      <xdr:colOff>725805</xdr:colOff>
      <xdr:row>5</xdr:row>
      <xdr:rowOff>154305</xdr:rowOff>
    </xdr:to>
    <xdr:sp macro="" textlink="">
      <xdr:nvSpPr>
        <xdr:cNvPr id="4" name="AutoShape 55">
          <a:extLst>
            <a:ext uri="{FF2B5EF4-FFF2-40B4-BE49-F238E27FC236}">
              <a16:creationId xmlns:a16="http://schemas.microsoft.com/office/drawing/2014/main" id="{E6C5609C-97BF-4ADC-8FDF-3EBDC56587DD}"/>
            </a:ext>
          </a:extLst>
        </xdr:cNvPr>
        <xdr:cNvSpPr>
          <a:spLocks noChangeArrowheads="1"/>
        </xdr:cNvSpPr>
      </xdr:nvSpPr>
      <xdr:spPr bwMode="auto">
        <a:xfrm>
          <a:off x="1588770" y="1247775"/>
          <a:ext cx="156210" cy="87630"/>
        </a:xfrm>
        <a:prstGeom prst="rightArrow">
          <a:avLst>
            <a:gd name="adj1" fmla="val 50000"/>
            <a:gd name="adj2" fmla="val 33929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160019</xdr:rowOff>
    </xdr:from>
    <xdr:to>
      <xdr:col>14</xdr:col>
      <xdr:colOff>0</xdr:colOff>
      <xdr:row>9</xdr:row>
      <xdr:rowOff>160019</xdr:rowOff>
    </xdr:to>
    <xdr:sp macro="" textlink="">
      <xdr:nvSpPr>
        <xdr:cNvPr id="6" name="Line 115">
          <a:extLst>
            <a:ext uri="{FF2B5EF4-FFF2-40B4-BE49-F238E27FC236}">
              <a16:creationId xmlns:a16="http://schemas.microsoft.com/office/drawing/2014/main" id="{DB0217FF-C996-4E46-ABFD-0FA97149BF20}"/>
            </a:ext>
          </a:extLst>
        </xdr:cNvPr>
        <xdr:cNvSpPr>
          <a:spLocks noChangeShapeType="1"/>
        </xdr:cNvSpPr>
      </xdr:nvSpPr>
      <xdr:spPr bwMode="auto">
        <a:xfrm flipH="1">
          <a:off x="8886825" y="2331719"/>
          <a:ext cx="0" cy="0"/>
        </a:xfrm>
        <a:prstGeom prst="line">
          <a:avLst/>
        </a:prstGeom>
        <a:noFill/>
        <a:ln w="9360" cap="sq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560070</xdr:colOff>
      <xdr:row>5</xdr:row>
      <xdr:rowOff>66675</xdr:rowOff>
    </xdr:from>
    <xdr:to>
      <xdr:col>3</xdr:col>
      <xdr:colOff>725805</xdr:colOff>
      <xdr:row>5</xdr:row>
      <xdr:rowOff>154305</xdr:rowOff>
    </xdr:to>
    <xdr:sp macro="" textlink="">
      <xdr:nvSpPr>
        <xdr:cNvPr id="7" name="AutoShape 55">
          <a:extLst>
            <a:ext uri="{FF2B5EF4-FFF2-40B4-BE49-F238E27FC236}">
              <a16:creationId xmlns:a16="http://schemas.microsoft.com/office/drawing/2014/main" id="{EC92AE24-7ED0-478E-9CAB-25083682841D}"/>
            </a:ext>
          </a:extLst>
        </xdr:cNvPr>
        <xdr:cNvSpPr>
          <a:spLocks noChangeArrowheads="1"/>
        </xdr:cNvSpPr>
      </xdr:nvSpPr>
      <xdr:spPr bwMode="auto">
        <a:xfrm>
          <a:off x="1588770" y="1247775"/>
          <a:ext cx="156210" cy="87630"/>
        </a:xfrm>
        <a:prstGeom prst="rightArrow">
          <a:avLst>
            <a:gd name="adj1" fmla="val 50000"/>
            <a:gd name="adj2" fmla="val 33929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160019</xdr:rowOff>
    </xdr:from>
    <xdr:to>
      <xdr:col>14</xdr:col>
      <xdr:colOff>0</xdr:colOff>
      <xdr:row>9</xdr:row>
      <xdr:rowOff>160019</xdr:rowOff>
    </xdr:to>
    <xdr:sp macro="" textlink="">
      <xdr:nvSpPr>
        <xdr:cNvPr id="9" name="Line 115">
          <a:extLst>
            <a:ext uri="{FF2B5EF4-FFF2-40B4-BE49-F238E27FC236}">
              <a16:creationId xmlns:a16="http://schemas.microsoft.com/office/drawing/2014/main" id="{04102812-B298-4472-8B1F-275C9B7C1DA5}"/>
            </a:ext>
          </a:extLst>
        </xdr:cNvPr>
        <xdr:cNvSpPr>
          <a:spLocks noChangeShapeType="1"/>
        </xdr:cNvSpPr>
      </xdr:nvSpPr>
      <xdr:spPr bwMode="auto">
        <a:xfrm flipH="1">
          <a:off x="8886825" y="2331719"/>
          <a:ext cx="0" cy="0"/>
        </a:xfrm>
        <a:prstGeom prst="line">
          <a:avLst/>
        </a:prstGeom>
        <a:noFill/>
        <a:ln w="9360" cap="sq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560070</xdr:colOff>
      <xdr:row>5</xdr:row>
      <xdr:rowOff>66675</xdr:rowOff>
    </xdr:from>
    <xdr:to>
      <xdr:col>3</xdr:col>
      <xdr:colOff>725805</xdr:colOff>
      <xdr:row>5</xdr:row>
      <xdr:rowOff>154305</xdr:rowOff>
    </xdr:to>
    <xdr:sp macro="" textlink="">
      <xdr:nvSpPr>
        <xdr:cNvPr id="10" name="AutoShape 55">
          <a:extLst>
            <a:ext uri="{FF2B5EF4-FFF2-40B4-BE49-F238E27FC236}">
              <a16:creationId xmlns:a16="http://schemas.microsoft.com/office/drawing/2014/main" id="{F6B799A4-4CC9-42AE-84DA-2249447931EE}"/>
            </a:ext>
          </a:extLst>
        </xdr:cNvPr>
        <xdr:cNvSpPr>
          <a:spLocks noChangeArrowheads="1"/>
        </xdr:cNvSpPr>
      </xdr:nvSpPr>
      <xdr:spPr bwMode="auto">
        <a:xfrm>
          <a:off x="1588770" y="1247775"/>
          <a:ext cx="156210" cy="87630"/>
        </a:xfrm>
        <a:prstGeom prst="rightArrow">
          <a:avLst>
            <a:gd name="adj1" fmla="val 50000"/>
            <a:gd name="adj2" fmla="val 33929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160019</xdr:rowOff>
    </xdr:from>
    <xdr:to>
      <xdr:col>14</xdr:col>
      <xdr:colOff>0</xdr:colOff>
      <xdr:row>9</xdr:row>
      <xdr:rowOff>160019</xdr:rowOff>
    </xdr:to>
    <xdr:sp macro="" textlink="">
      <xdr:nvSpPr>
        <xdr:cNvPr id="12" name="Line 115">
          <a:extLst>
            <a:ext uri="{FF2B5EF4-FFF2-40B4-BE49-F238E27FC236}">
              <a16:creationId xmlns:a16="http://schemas.microsoft.com/office/drawing/2014/main" id="{C2C366A5-265C-4384-9206-B792BD9D1207}"/>
            </a:ext>
          </a:extLst>
        </xdr:cNvPr>
        <xdr:cNvSpPr>
          <a:spLocks noChangeShapeType="1"/>
        </xdr:cNvSpPr>
      </xdr:nvSpPr>
      <xdr:spPr bwMode="auto">
        <a:xfrm flipH="1">
          <a:off x="8886825" y="2331719"/>
          <a:ext cx="0" cy="0"/>
        </a:xfrm>
        <a:prstGeom prst="line">
          <a:avLst/>
        </a:prstGeom>
        <a:noFill/>
        <a:ln w="9360" cap="sq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560070</xdr:colOff>
      <xdr:row>5</xdr:row>
      <xdr:rowOff>66675</xdr:rowOff>
    </xdr:from>
    <xdr:to>
      <xdr:col>3</xdr:col>
      <xdr:colOff>725805</xdr:colOff>
      <xdr:row>5</xdr:row>
      <xdr:rowOff>154305</xdr:rowOff>
    </xdr:to>
    <xdr:sp macro="" textlink="">
      <xdr:nvSpPr>
        <xdr:cNvPr id="13" name="AutoShape 55">
          <a:extLst>
            <a:ext uri="{FF2B5EF4-FFF2-40B4-BE49-F238E27FC236}">
              <a16:creationId xmlns:a16="http://schemas.microsoft.com/office/drawing/2014/main" id="{386FBCCB-EC31-4CFF-A906-A28EB4475138}"/>
            </a:ext>
          </a:extLst>
        </xdr:cNvPr>
        <xdr:cNvSpPr>
          <a:spLocks noChangeArrowheads="1"/>
        </xdr:cNvSpPr>
      </xdr:nvSpPr>
      <xdr:spPr bwMode="auto">
        <a:xfrm>
          <a:off x="1588770" y="1247775"/>
          <a:ext cx="156210" cy="87630"/>
        </a:xfrm>
        <a:prstGeom prst="rightArrow">
          <a:avLst>
            <a:gd name="adj1" fmla="val 50000"/>
            <a:gd name="adj2" fmla="val 33929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A636-DECD-4F2F-B8C9-6E3753BF6188}">
  <dimension ref="B1:Y38"/>
  <sheetViews>
    <sheetView tabSelected="1" topLeftCell="A5" zoomScaleNormal="100" workbookViewId="0">
      <selection activeCell="R26" sqref="R26"/>
    </sheetView>
  </sheetViews>
  <sheetFormatPr baseColWidth="10" defaultRowHeight="15" x14ac:dyDescent="0.25"/>
  <cols>
    <col min="1" max="1" width="6.85546875" customWidth="1"/>
    <col min="2" max="2" width="7.7109375" customWidth="1"/>
    <col min="3" max="3" width="19.5703125" customWidth="1"/>
    <col min="4" max="4" width="11.7109375" customWidth="1"/>
    <col min="5" max="5" width="9.85546875" customWidth="1"/>
    <col min="6" max="6" width="7.85546875" customWidth="1"/>
    <col min="7" max="7" width="9.5703125" customWidth="1"/>
    <col min="8" max="9" width="9.42578125" customWidth="1"/>
    <col min="10" max="10" width="8.42578125" customWidth="1"/>
    <col min="11" max="11" width="8.85546875" customWidth="1"/>
    <col min="12" max="12" width="7.85546875" customWidth="1"/>
    <col min="13" max="13" width="8.7109375" customWidth="1"/>
    <col min="14" max="14" width="7.5703125" customWidth="1"/>
    <col min="15" max="15" width="8.28515625" customWidth="1"/>
    <col min="16" max="16" width="8.5703125" customWidth="1"/>
    <col min="17" max="17" width="8.7109375" customWidth="1"/>
    <col min="18" max="18" width="8.28515625" customWidth="1"/>
    <col min="19" max="19" width="10.28515625" bestFit="1" customWidth="1"/>
    <col min="20" max="20" width="9" bestFit="1" customWidth="1"/>
    <col min="21" max="21" width="11.7109375" bestFit="1" customWidth="1"/>
    <col min="22" max="22" width="10.42578125" bestFit="1" customWidth="1"/>
    <col min="23" max="23" width="9" bestFit="1" customWidth="1"/>
    <col min="24" max="24" width="10.28515625" bestFit="1" customWidth="1"/>
  </cols>
  <sheetData>
    <row r="1" spans="2:25" ht="24" thickBot="1" x14ac:dyDescent="0.4">
      <c r="B1" s="11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73"/>
      <c r="S1" s="1"/>
      <c r="T1" s="1"/>
      <c r="U1" s="2"/>
      <c r="V1" s="3"/>
      <c r="W1" s="2"/>
    </row>
    <row r="2" spans="2:25" ht="15.75" thickBot="1" x14ac:dyDescent="0.3"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3"/>
      <c r="W2" s="7"/>
    </row>
    <row r="3" spans="2:25" ht="24" thickBot="1" x14ac:dyDescent="0.4">
      <c r="B3" s="120" t="s">
        <v>31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1"/>
      <c r="S3" s="1"/>
      <c r="T3" s="1"/>
      <c r="U3" s="2"/>
      <c r="V3" s="3"/>
      <c r="W3" s="2"/>
    </row>
    <row r="4" spans="2:25" ht="15.75" thickBot="1" x14ac:dyDescent="0.3">
      <c r="B4" s="71"/>
      <c r="C4" s="71"/>
      <c r="D4" s="72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6"/>
      <c r="S4" s="6"/>
      <c r="T4" s="6"/>
      <c r="U4" s="7"/>
      <c r="V4" s="3"/>
      <c r="W4" s="7"/>
    </row>
    <row r="5" spans="2:25" ht="15.75" thickBot="1" x14ac:dyDescent="0.3">
      <c r="B5" s="121" t="s">
        <v>1</v>
      </c>
      <c r="C5" s="122"/>
      <c r="D5" s="9"/>
      <c r="E5" s="10">
        <v>1</v>
      </c>
      <c r="F5" s="11"/>
      <c r="G5" s="12">
        <v>2</v>
      </c>
      <c r="H5" s="13"/>
      <c r="I5" s="10">
        <v>3</v>
      </c>
      <c r="J5" s="11"/>
      <c r="K5" s="10">
        <v>4</v>
      </c>
      <c r="L5" s="11"/>
      <c r="M5" s="14">
        <v>5</v>
      </c>
      <c r="N5" s="11"/>
      <c r="O5" s="12">
        <v>6</v>
      </c>
      <c r="P5" s="13"/>
      <c r="Q5" s="10">
        <v>7</v>
      </c>
      <c r="R5" s="14"/>
      <c r="S5" s="15"/>
      <c r="T5" s="16"/>
      <c r="U5" s="17"/>
      <c r="V5" s="17"/>
      <c r="W5" s="17"/>
      <c r="X5" s="17"/>
    </row>
    <row r="6" spans="2:25" ht="15.75" thickBot="1" x14ac:dyDescent="0.3">
      <c r="B6" s="112"/>
      <c r="C6" s="113"/>
      <c r="D6" s="18" t="s">
        <v>2</v>
      </c>
      <c r="E6" s="19" t="s">
        <v>35</v>
      </c>
      <c r="F6" s="20"/>
      <c r="G6" s="19" t="s">
        <v>36</v>
      </c>
      <c r="H6" s="20"/>
      <c r="I6" s="19" t="s">
        <v>37</v>
      </c>
      <c r="J6" s="20"/>
      <c r="K6" s="19" t="s">
        <v>38</v>
      </c>
      <c r="L6" s="20"/>
      <c r="M6" s="84" t="s">
        <v>39</v>
      </c>
      <c r="N6" s="20"/>
      <c r="O6" s="19" t="s">
        <v>40</v>
      </c>
      <c r="P6" s="20"/>
      <c r="Q6" s="19" t="s">
        <v>41</v>
      </c>
      <c r="R6" s="20"/>
      <c r="S6" s="21"/>
      <c r="T6" s="16"/>
      <c r="U6" s="17"/>
      <c r="V6" s="17"/>
      <c r="W6" s="22"/>
      <c r="X6" s="22"/>
    </row>
    <row r="7" spans="2:25" ht="15.75" thickBot="1" x14ac:dyDescent="0.3">
      <c r="B7" s="114" t="s">
        <v>29</v>
      </c>
      <c r="C7" s="114"/>
      <c r="D7" s="26"/>
      <c r="E7" s="24" t="s">
        <v>10</v>
      </c>
      <c r="F7" s="16" t="s">
        <v>11</v>
      </c>
      <c r="G7" s="16" t="s">
        <v>10</v>
      </c>
      <c r="H7" s="16" t="s">
        <v>11</v>
      </c>
      <c r="I7" s="24" t="s">
        <v>10</v>
      </c>
      <c r="J7" s="25" t="s">
        <v>11</v>
      </c>
      <c r="K7" s="24" t="s">
        <v>10</v>
      </c>
      <c r="L7" s="25" t="s">
        <v>11</v>
      </c>
      <c r="M7" s="16" t="s">
        <v>10</v>
      </c>
      <c r="N7" s="16" t="s">
        <v>11</v>
      </c>
      <c r="O7" s="24" t="s">
        <v>10</v>
      </c>
      <c r="P7" s="16" t="s">
        <v>11</v>
      </c>
      <c r="Q7" s="10" t="s">
        <v>10</v>
      </c>
      <c r="R7" s="11" t="s">
        <v>11</v>
      </c>
      <c r="S7" s="11" t="s">
        <v>12</v>
      </c>
      <c r="T7" s="26" t="s">
        <v>13</v>
      </c>
      <c r="U7" s="26" t="s">
        <v>14</v>
      </c>
      <c r="V7" s="26" t="s">
        <v>15</v>
      </c>
      <c r="W7" s="26" t="s">
        <v>33</v>
      </c>
      <c r="X7" s="26" t="s">
        <v>34</v>
      </c>
      <c r="Y7" s="23" t="s">
        <v>26</v>
      </c>
    </row>
    <row r="8" spans="2:25" x14ac:dyDescent="0.25">
      <c r="B8" s="115" t="s">
        <v>3</v>
      </c>
      <c r="C8" s="116"/>
      <c r="D8" s="27" t="s">
        <v>16</v>
      </c>
      <c r="E8" s="28"/>
      <c r="F8" s="29"/>
      <c r="G8" s="89">
        <v>44896</v>
      </c>
      <c r="H8" s="100">
        <v>179</v>
      </c>
      <c r="I8" s="89">
        <v>44882</v>
      </c>
      <c r="J8" s="101">
        <v>190</v>
      </c>
      <c r="K8" s="104">
        <v>44907</v>
      </c>
      <c r="L8" s="100">
        <v>186</v>
      </c>
      <c r="M8" s="89">
        <v>44861</v>
      </c>
      <c r="N8" s="100">
        <v>200</v>
      </c>
      <c r="O8" s="89">
        <v>44847</v>
      </c>
      <c r="P8" s="100">
        <v>190</v>
      </c>
      <c r="Q8" s="89">
        <v>44869</v>
      </c>
      <c r="R8" s="100">
        <v>178</v>
      </c>
      <c r="S8" s="31">
        <f>H8+J8+L8+N8+P8+R8</f>
        <v>1123</v>
      </c>
      <c r="T8" s="32"/>
      <c r="U8" s="32">
        <f>H9+J9+L9+N9+P9+R9</f>
        <v>1048</v>
      </c>
      <c r="V8" s="33"/>
      <c r="W8" s="33">
        <f t="shared" ref="W8:W20" si="0">S8+T9</f>
        <v>1806</v>
      </c>
      <c r="X8" s="90">
        <f t="shared" ref="X8:X20" si="1">U8+V9</f>
        <v>1834</v>
      </c>
      <c r="Y8" s="33">
        <f>W8-X8</f>
        <v>-28</v>
      </c>
    </row>
    <row r="9" spans="2:25" ht="15.75" thickBot="1" x14ac:dyDescent="0.3">
      <c r="B9" s="110"/>
      <c r="C9" s="111"/>
      <c r="D9" s="34" t="s">
        <v>17</v>
      </c>
      <c r="E9" s="35"/>
      <c r="F9" s="36"/>
      <c r="G9" s="80"/>
      <c r="H9" s="79">
        <v>174</v>
      </c>
      <c r="I9" s="80"/>
      <c r="J9" s="79">
        <v>174</v>
      </c>
      <c r="K9" s="78"/>
      <c r="L9" s="79">
        <v>166</v>
      </c>
      <c r="M9" s="80"/>
      <c r="N9" s="79">
        <v>184</v>
      </c>
      <c r="O9" s="80"/>
      <c r="P9" s="79">
        <v>176</v>
      </c>
      <c r="Q9" s="80"/>
      <c r="R9" s="79">
        <v>174</v>
      </c>
      <c r="S9" s="37"/>
      <c r="T9" s="38">
        <f>F11+F13+F15+F17+F19+F21</f>
        <v>683</v>
      </c>
      <c r="U9" s="38"/>
      <c r="V9" s="39">
        <f>F10+F12+F14+F16+F18+F20</f>
        <v>786</v>
      </c>
      <c r="W9" s="40"/>
      <c r="X9" s="91"/>
      <c r="Y9" s="40"/>
    </row>
    <row r="10" spans="2:25" x14ac:dyDescent="0.25">
      <c r="B10" s="108" t="s">
        <v>4</v>
      </c>
      <c r="C10" s="109"/>
      <c r="D10" s="41" t="s">
        <v>16</v>
      </c>
      <c r="E10" s="104">
        <v>45001</v>
      </c>
      <c r="F10" s="30">
        <v>199</v>
      </c>
      <c r="G10" s="98"/>
      <c r="H10" s="87"/>
      <c r="I10" s="82">
        <v>45057</v>
      </c>
      <c r="J10" s="30"/>
      <c r="K10" s="89">
        <v>44615</v>
      </c>
      <c r="L10" s="103">
        <v>200</v>
      </c>
      <c r="M10" s="89">
        <v>44938</v>
      </c>
      <c r="N10" s="100">
        <v>198</v>
      </c>
      <c r="O10" s="82">
        <v>44994</v>
      </c>
      <c r="P10" s="30"/>
      <c r="Q10" s="89">
        <v>44959</v>
      </c>
      <c r="R10" s="100">
        <v>204</v>
      </c>
      <c r="S10" s="31">
        <f>F10+J10+L10+N10+P10+R10</f>
        <v>801</v>
      </c>
      <c r="T10" s="32"/>
      <c r="U10" s="32">
        <f>F11+J11+L11+N11+P11+R11</f>
        <v>695</v>
      </c>
      <c r="V10" s="33"/>
      <c r="W10" s="33">
        <f t="shared" si="0"/>
        <v>1512</v>
      </c>
      <c r="X10" s="90">
        <f t="shared" si="1"/>
        <v>1406</v>
      </c>
      <c r="Y10" s="92">
        <f t="shared" ref="Y10:Y20" si="2">W10-X10</f>
        <v>106</v>
      </c>
    </row>
    <row r="11" spans="2:25" ht="15.75" thickBot="1" x14ac:dyDescent="0.3">
      <c r="B11" s="110"/>
      <c r="C11" s="111"/>
      <c r="D11" s="42" t="s">
        <v>17</v>
      </c>
      <c r="E11" s="80"/>
      <c r="F11" s="79">
        <v>164</v>
      </c>
      <c r="G11" s="52"/>
      <c r="H11" s="88"/>
      <c r="I11" s="80"/>
      <c r="J11" s="79"/>
      <c r="K11" s="78"/>
      <c r="L11" s="79">
        <v>173</v>
      </c>
      <c r="M11" s="80"/>
      <c r="N11" s="79">
        <v>178</v>
      </c>
      <c r="O11" s="80"/>
      <c r="P11" s="79"/>
      <c r="Q11" s="80"/>
      <c r="R11" s="79">
        <v>180</v>
      </c>
      <c r="S11" s="37"/>
      <c r="T11" s="16">
        <f>H9+H11+H13+H15+H17+H19+H21</f>
        <v>711</v>
      </c>
      <c r="U11" s="38"/>
      <c r="V11" s="39">
        <f>H8+H12+H14+H16+H18+H20</f>
        <v>711</v>
      </c>
      <c r="W11" s="40"/>
      <c r="X11" s="91"/>
      <c r="Y11" s="92"/>
    </row>
    <row r="12" spans="2:25" x14ac:dyDescent="0.25">
      <c r="B12" s="108" t="s">
        <v>5</v>
      </c>
      <c r="C12" s="109"/>
      <c r="D12" s="43" t="s">
        <v>16</v>
      </c>
      <c r="E12" s="89">
        <v>44959</v>
      </c>
      <c r="F12" s="100">
        <v>209</v>
      </c>
      <c r="G12" s="89">
        <v>44952</v>
      </c>
      <c r="H12" s="103">
        <v>193</v>
      </c>
      <c r="I12" s="44"/>
      <c r="J12" s="45"/>
      <c r="K12" s="89">
        <v>44966</v>
      </c>
      <c r="L12" s="103">
        <v>160</v>
      </c>
      <c r="M12" s="89">
        <v>44945</v>
      </c>
      <c r="N12" s="100">
        <v>186</v>
      </c>
      <c r="O12" s="104">
        <v>45001</v>
      </c>
      <c r="P12" s="30">
        <v>198</v>
      </c>
      <c r="Q12" s="89">
        <v>44973</v>
      </c>
      <c r="R12" s="100">
        <v>217</v>
      </c>
      <c r="S12" s="31">
        <f>F12+H12+L12+N12+P12+R12</f>
        <v>1163</v>
      </c>
      <c r="T12" s="32"/>
      <c r="U12" s="32">
        <f>F13+H13+L13+N13+P13+R13</f>
        <v>1022</v>
      </c>
      <c r="V12" s="46"/>
      <c r="W12" s="33">
        <f t="shared" si="0"/>
        <v>1866</v>
      </c>
      <c r="X12" s="90">
        <f t="shared" si="1"/>
        <v>1750</v>
      </c>
      <c r="Y12" s="33">
        <f t="shared" si="2"/>
        <v>116</v>
      </c>
    </row>
    <row r="13" spans="2:25" ht="15.75" thickBot="1" x14ac:dyDescent="0.3">
      <c r="B13" s="110"/>
      <c r="C13" s="111"/>
      <c r="D13" s="47" t="s">
        <v>17</v>
      </c>
      <c r="E13" s="80"/>
      <c r="F13" s="79">
        <v>181</v>
      </c>
      <c r="G13" s="80"/>
      <c r="H13" s="79">
        <v>175</v>
      </c>
      <c r="I13" s="102"/>
      <c r="J13" s="45"/>
      <c r="K13" s="107" t="s">
        <v>25</v>
      </c>
      <c r="L13" s="106">
        <v>130</v>
      </c>
      <c r="M13" s="80"/>
      <c r="N13" s="79">
        <v>172</v>
      </c>
      <c r="O13" s="80"/>
      <c r="P13" s="79">
        <v>173</v>
      </c>
      <c r="Q13" s="80"/>
      <c r="R13" s="79">
        <v>191</v>
      </c>
      <c r="S13" s="37"/>
      <c r="T13" s="38">
        <f>J9+J11+J13+J15+J17+J19+J21</f>
        <v>703</v>
      </c>
      <c r="U13" s="38"/>
      <c r="V13" s="40">
        <f>J8+J10+J14+J16+J18+J20</f>
        <v>728</v>
      </c>
      <c r="W13" s="40"/>
      <c r="X13" s="91"/>
      <c r="Y13" s="40"/>
    </row>
    <row r="14" spans="2:25" x14ac:dyDescent="0.25">
      <c r="B14" s="108" t="s">
        <v>6</v>
      </c>
      <c r="C14" s="109"/>
      <c r="D14" s="41" t="s">
        <v>16</v>
      </c>
      <c r="E14" s="82">
        <v>44650</v>
      </c>
      <c r="F14" s="30"/>
      <c r="G14" s="89">
        <v>44868</v>
      </c>
      <c r="H14" s="30">
        <v>165</v>
      </c>
      <c r="I14" s="89">
        <v>44854</v>
      </c>
      <c r="J14" s="99">
        <v>194</v>
      </c>
      <c r="K14" s="98"/>
      <c r="L14" s="87"/>
      <c r="M14" s="82">
        <v>45057</v>
      </c>
      <c r="N14" s="30"/>
      <c r="O14" s="82">
        <v>44938</v>
      </c>
      <c r="P14" s="30"/>
      <c r="Q14" s="89">
        <v>44896</v>
      </c>
      <c r="R14" s="103">
        <v>172</v>
      </c>
      <c r="S14" s="31">
        <f>F14+H14+J14+N14+P14+R14</f>
        <v>531</v>
      </c>
      <c r="T14" s="32"/>
      <c r="U14" s="32">
        <f>F15+H15+J15+N15+P15+R15</f>
        <v>527</v>
      </c>
      <c r="V14" s="33"/>
      <c r="W14" s="33">
        <f t="shared" si="0"/>
        <v>1000</v>
      </c>
      <c r="X14" s="90">
        <f t="shared" si="1"/>
        <v>1073</v>
      </c>
      <c r="Y14" s="92">
        <f t="shared" si="2"/>
        <v>-73</v>
      </c>
    </row>
    <row r="15" spans="2:25" ht="15.75" thickBot="1" x14ac:dyDescent="0.3">
      <c r="B15" s="110"/>
      <c r="C15" s="111"/>
      <c r="D15" s="42" t="s">
        <v>17</v>
      </c>
      <c r="E15" s="80"/>
      <c r="F15" s="79"/>
      <c r="G15" s="80"/>
      <c r="H15" s="105">
        <v>181</v>
      </c>
      <c r="I15" s="80"/>
      <c r="J15" s="80">
        <v>184</v>
      </c>
      <c r="K15" s="52"/>
      <c r="L15" s="88"/>
      <c r="M15" s="80"/>
      <c r="N15" s="79"/>
      <c r="O15" s="80"/>
      <c r="P15" s="79"/>
      <c r="Q15" s="80"/>
      <c r="R15" s="79">
        <v>162</v>
      </c>
      <c r="S15" s="48"/>
      <c r="T15" s="38">
        <f>L9+L11+L13+L17+L19+L21</f>
        <v>469</v>
      </c>
      <c r="U15" s="38"/>
      <c r="V15" s="39">
        <f>L8+L10+L12+L16+L18+L20</f>
        <v>546</v>
      </c>
      <c r="W15" s="40"/>
      <c r="X15" s="91"/>
      <c r="Y15" s="92"/>
    </row>
    <row r="16" spans="2:25" x14ac:dyDescent="0.25">
      <c r="B16" s="108" t="s">
        <v>7</v>
      </c>
      <c r="C16" s="109"/>
      <c r="D16" s="43" t="s">
        <v>16</v>
      </c>
      <c r="E16" s="82">
        <v>44966</v>
      </c>
      <c r="F16" s="30"/>
      <c r="G16" s="82">
        <v>45043</v>
      </c>
      <c r="H16" s="30"/>
      <c r="I16" s="82">
        <v>45015</v>
      </c>
      <c r="J16" s="30"/>
      <c r="K16" s="97">
        <v>44952</v>
      </c>
      <c r="L16" s="96"/>
      <c r="M16" s="85"/>
      <c r="N16" s="45"/>
      <c r="O16" s="82">
        <v>44868</v>
      </c>
      <c r="P16" s="30"/>
      <c r="Q16" s="82">
        <v>45064</v>
      </c>
      <c r="R16" s="30"/>
      <c r="S16" s="32">
        <f>F16+H16+J16+L16+P16+R16</f>
        <v>0</v>
      </c>
      <c r="T16" s="32"/>
      <c r="U16" s="32">
        <f>F17+H17+J17+L17+P17+R17</f>
        <v>0</v>
      </c>
      <c r="V16" s="46"/>
      <c r="W16" s="33">
        <f t="shared" si="0"/>
        <v>903</v>
      </c>
      <c r="X16" s="90">
        <f t="shared" si="1"/>
        <v>976</v>
      </c>
      <c r="Y16" s="33">
        <f t="shared" si="2"/>
        <v>-73</v>
      </c>
    </row>
    <row r="17" spans="2:25" ht="15.75" thickBot="1" x14ac:dyDescent="0.3">
      <c r="B17" s="110"/>
      <c r="C17" s="111"/>
      <c r="D17" s="47" t="s">
        <v>17</v>
      </c>
      <c r="E17" s="80"/>
      <c r="F17" s="79"/>
      <c r="G17" s="80"/>
      <c r="H17" s="79"/>
      <c r="I17" s="80"/>
      <c r="J17" s="79"/>
      <c r="K17" s="78"/>
      <c r="L17" s="79"/>
      <c r="M17" s="85"/>
      <c r="N17" s="45"/>
      <c r="O17" s="80"/>
      <c r="P17" s="79"/>
      <c r="Q17" s="80"/>
      <c r="R17" s="79"/>
      <c r="S17" s="48"/>
      <c r="T17" s="38">
        <f>N9+N11+N13+N15+N19+N21</f>
        <v>903</v>
      </c>
      <c r="U17" s="38"/>
      <c r="V17" s="40">
        <f>N8+N10+N12+N14+N18+N20</f>
        <v>976</v>
      </c>
      <c r="W17" s="40"/>
      <c r="X17" s="91"/>
      <c r="Y17" s="40"/>
    </row>
    <row r="18" spans="2:25" x14ac:dyDescent="0.25">
      <c r="B18" s="108" t="s">
        <v>8</v>
      </c>
      <c r="C18" s="109"/>
      <c r="D18" s="41" t="s">
        <v>16</v>
      </c>
      <c r="E18" s="89">
        <v>44952</v>
      </c>
      <c r="F18" s="100">
        <v>181</v>
      </c>
      <c r="G18" s="89">
        <v>44882</v>
      </c>
      <c r="H18" s="30">
        <v>174</v>
      </c>
      <c r="I18" s="89">
        <v>44896</v>
      </c>
      <c r="J18" s="100">
        <v>188</v>
      </c>
      <c r="K18" s="82">
        <v>45012</v>
      </c>
      <c r="L18" s="30"/>
      <c r="M18" s="89">
        <v>44980</v>
      </c>
      <c r="N18" s="103">
        <v>207</v>
      </c>
      <c r="O18" s="49"/>
      <c r="P18" s="50"/>
      <c r="Q18" s="89">
        <v>44966</v>
      </c>
      <c r="R18" s="100">
        <v>189</v>
      </c>
      <c r="S18" s="51">
        <f>F18 +H18+J18+L18+N18+R18</f>
        <v>939</v>
      </c>
      <c r="T18" s="16"/>
      <c r="U18" s="23">
        <f>F19+H19+J19+L19+N19+R19</f>
        <v>894</v>
      </c>
      <c r="V18" s="33"/>
      <c r="W18" s="33">
        <f t="shared" si="0"/>
        <v>1288</v>
      </c>
      <c r="X18" s="90">
        <f t="shared" si="1"/>
        <v>1282</v>
      </c>
      <c r="Y18" s="92">
        <f t="shared" si="2"/>
        <v>6</v>
      </c>
    </row>
    <row r="19" spans="2:25" ht="15.75" thickBot="1" x14ac:dyDescent="0.3">
      <c r="B19" s="110"/>
      <c r="C19" s="111"/>
      <c r="D19" s="42" t="s">
        <v>17</v>
      </c>
      <c r="E19" s="80"/>
      <c r="F19" s="79">
        <v>165</v>
      </c>
      <c r="G19" s="80"/>
      <c r="H19" s="105">
        <v>181</v>
      </c>
      <c r="I19" s="80"/>
      <c r="J19" s="79">
        <v>176</v>
      </c>
      <c r="K19" s="78"/>
      <c r="L19" s="79"/>
      <c r="M19" s="80"/>
      <c r="N19" s="79">
        <v>190</v>
      </c>
      <c r="O19" s="52"/>
      <c r="P19" s="53"/>
      <c r="Q19" s="80"/>
      <c r="R19" s="79">
        <v>182</v>
      </c>
      <c r="S19" s="54"/>
      <c r="T19" s="54">
        <f>P9+P11+P13+P15+P17+P21</f>
        <v>349</v>
      </c>
      <c r="U19" s="54"/>
      <c r="V19" s="39">
        <f>P8+P10+P12+P14+P16+P20</f>
        <v>388</v>
      </c>
      <c r="W19" s="40"/>
      <c r="X19" s="91"/>
      <c r="Y19" s="92"/>
    </row>
    <row r="20" spans="2:25" x14ac:dyDescent="0.25">
      <c r="B20" s="123" t="s">
        <v>9</v>
      </c>
      <c r="C20" s="124"/>
      <c r="D20" s="55" t="s">
        <v>16</v>
      </c>
      <c r="E20" s="89">
        <v>44980</v>
      </c>
      <c r="F20" s="100">
        <v>197</v>
      </c>
      <c r="G20" s="82">
        <v>45015</v>
      </c>
      <c r="H20" s="30"/>
      <c r="I20" s="89">
        <v>44938</v>
      </c>
      <c r="J20" s="30">
        <v>156</v>
      </c>
      <c r="K20" s="86">
        <v>45041</v>
      </c>
      <c r="L20" s="30"/>
      <c r="M20" s="89">
        <v>44882</v>
      </c>
      <c r="N20" s="100">
        <v>185</v>
      </c>
      <c r="O20" s="82">
        <v>44854</v>
      </c>
      <c r="P20" s="30"/>
      <c r="Q20" s="49"/>
      <c r="R20" s="50"/>
      <c r="S20" s="51">
        <f>F20+H20+J20+L20+N20+P20</f>
        <v>538</v>
      </c>
      <c r="T20" s="16"/>
      <c r="U20" s="32">
        <f>F21+H21+J21+L21+N21+P21</f>
        <v>521</v>
      </c>
      <c r="V20" s="33"/>
      <c r="W20" s="33">
        <f t="shared" si="0"/>
        <v>1427</v>
      </c>
      <c r="X20" s="90">
        <f t="shared" si="1"/>
        <v>1481</v>
      </c>
      <c r="Y20" s="33">
        <f t="shared" si="2"/>
        <v>-54</v>
      </c>
    </row>
    <row r="21" spans="2:25" ht="15.75" thickBot="1" x14ac:dyDescent="0.3">
      <c r="B21" s="110"/>
      <c r="C21" s="111"/>
      <c r="D21" s="56" t="s">
        <v>17</v>
      </c>
      <c r="E21" s="80"/>
      <c r="F21" s="79">
        <v>173</v>
      </c>
      <c r="G21" s="80"/>
      <c r="H21" s="79"/>
      <c r="I21" s="80"/>
      <c r="J21" s="105">
        <v>169</v>
      </c>
      <c r="K21" s="78"/>
      <c r="L21" s="79"/>
      <c r="M21" s="80"/>
      <c r="N21" s="79">
        <v>179</v>
      </c>
      <c r="O21" s="80"/>
      <c r="P21" s="79"/>
      <c r="Q21" s="52"/>
      <c r="R21" s="53"/>
      <c r="S21" s="37"/>
      <c r="T21" s="54">
        <f>R9+R11+R13+R15+R17+R19</f>
        <v>889</v>
      </c>
      <c r="U21" s="38"/>
      <c r="V21" s="39">
        <f>R8+R10+R12+R14+R16+R18</f>
        <v>960</v>
      </c>
      <c r="W21" s="40"/>
      <c r="X21" s="91"/>
      <c r="Y21" s="40"/>
    </row>
    <row r="22" spans="2:25" x14ac:dyDescent="0.25">
      <c r="B22" s="70"/>
      <c r="C22" s="70"/>
      <c r="D22" s="76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16"/>
      <c r="R22" s="16"/>
      <c r="S22" s="16"/>
      <c r="T22" s="16"/>
      <c r="U22" s="75"/>
      <c r="V22" s="75"/>
      <c r="W22" s="16"/>
    </row>
    <row r="23" spans="2:25" ht="23.25" x14ac:dyDescent="0.35">
      <c r="B23" s="81"/>
      <c r="C23" s="81"/>
      <c r="D23" s="81"/>
      <c r="E23" s="81" t="s">
        <v>30</v>
      </c>
      <c r="F23" s="81"/>
      <c r="G23" s="81"/>
      <c r="H23" s="81"/>
      <c r="I23" s="81"/>
      <c r="J23" s="81"/>
      <c r="K23" s="81"/>
      <c r="L23" s="81"/>
      <c r="M23" s="81"/>
      <c r="N23" s="77"/>
      <c r="O23" s="77"/>
      <c r="P23" s="77"/>
      <c r="Q23" s="77"/>
      <c r="R23" s="16"/>
      <c r="S23" s="16"/>
      <c r="T23" s="16"/>
      <c r="U23" s="75"/>
      <c r="V23" s="75"/>
      <c r="W23" s="16"/>
    </row>
    <row r="24" spans="2:25" ht="15.75" thickBot="1" x14ac:dyDescent="0.3"/>
    <row r="25" spans="2:25" ht="19.5" thickBot="1" x14ac:dyDescent="0.35">
      <c r="B25" s="93" t="s">
        <v>18</v>
      </c>
      <c r="C25" s="94" t="s">
        <v>19</v>
      </c>
      <c r="D25" s="95" t="s">
        <v>20</v>
      </c>
      <c r="E25" s="94" t="s">
        <v>21</v>
      </c>
      <c r="F25" s="95" t="s">
        <v>22</v>
      </c>
      <c r="G25" s="94" t="s">
        <v>23</v>
      </c>
      <c r="H25" s="95" t="s">
        <v>24</v>
      </c>
      <c r="I25" s="94" t="s">
        <v>25</v>
      </c>
      <c r="J25" s="94" t="s">
        <v>32</v>
      </c>
    </row>
    <row r="26" spans="2:25" ht="19.5" thickBot="1" x14ac:dyDescent="0.35">
      <c r="B26" s="57">
        <v>1</v>
      </c>
      <c r="C26" s="83" t="s">
        <v>5</v>
      </c>
      <c r="D26" s="59">
        <f>(F26*3)+(G26*2)+(H26*1)+(I26*0)</f>
        <v>24</v>
      </c>
      <c r="E26" s="60">
        <f>F26+G26+H26+I26</f>
        <v>10</v>
      </c>
      <c r="F26" s="61">
        <v>7</v>
      </c>
      <c r="G26" s="60"/>
      <c r="H26" s="61">
        <v>3</v>
      </c>
      <c r="I26" s="60"/>
      <c r="J26" s="60">
        <v>116</v>
      </c>
    </row>
    <row r="27" spans="2:25" ht="19.5" thickBot="1" x14ac:dyDescent="0.35">
      <c r="B27" s="62">
        <v>2</v>
      </c>
      <c r="C27" s="63" t="s">
        <v>3</v>
      </c>
      <c r="D27" s="59">
        <f>(F27*3)+(G27*2)+(H27*1)+(I27*0)</f>
        <v>22</v>
      </c>
      <c r="E27" s="60">
        <f>F27+G27+H27+I27</f>
        <v>10</v>
      </c>
      <c r="F27" s="61">
        <v>6</v>
      </c>
      <c r="G27" s="60"/>
      <c r="H27" s="61">
        <v>4</v>
      </c>
      <c r="I27" s="60"/>
      <c r="J27" s="60">
        <v>-28</v>
      </c>
    </row>
    <row r="28" spans="2:25" ht="19.5" thickBot="1" x14ac:dyDescent="0.35">
      <c r="B28" s="64">
        <v>3</v>
      </c>
      <c r="C28" s="63" t="s">
        <v>4</v>
      </c>
      <c r="D28" s="59">
        <f>(F28*3)+(G28*2)+(H28*1)+(I28*0)</f>
        <v>20</v>
      </c>
      <c r="E28" s="60">
        <f>F28+G28+H28+I28</f>
        <v>8</v>
      </c>
      <c r="F28" s="61">
        <v>6</v>
      </c>
      <c r="G28" s="60"/>
      <c r="H28" s="61">
        <v>2</v>
      </c>
      <c r="I28" s="60"/>
      <c r="J28" s="60">
        <v>106</v>
      </c>
    </row>
    <row r="29" spans="2:25" ht="19.5" thickBot="1" x14ac:dyDescent="0.35">
      <c r="B29" s="62">
        <v>4</v>
      </c>
      <c r="C29" s="63" t="s">
        <v>8</v>
      </c>
      <c r="D29" s="59">
        <f>(F29*3)+(G29*2)+(H29*1)+(I29*0)</f>
        <v>15</v>
      </c>
      <c r="E29" s="60">
        <f>F29+G29+H29+I29</f>
        <v>7</v>
      </c>
      <c r="F29" s="61">
        <v>4</v>
      </c>
      <c r="G29" s="60"/>
      <c r="H29" s="61">
        <v>3</v>
      </c>
      <c r="I29" s="60"/>
      <c r="J29" s="58">
        <v>6</v>
      </c>
    </row>
    <row r="30" spans="2:25" ht="19.5" thickBot="1" x14ac:dyDescent="0.35">
      <c r="B30" s="64">
        <v>5</v>
      </c>
      <c r="C30" s="65" t="s">
        <v>9</v>
      </c>
      <c r="D30" s="59">
        <f>(F30*3)+(G30*2)+(H30*1)+(I30*0)</f>
        <v>12</v>
      </c>
      <c r="E30" s="60">
        <f>F30+G30+H30+I30</f>
        <v>8</v>
      </c>
      <c r="F30" s="61">
        <v>2</v>
      </c>
      <c r="G30" s="60"/>
      <c r="H30" s="61">
        <v>6</v>
      </c>
      <c r="I30" s="60"/>
      <c r="J30" s="60">
        <v>-54</v>
      </c>
    </row>
    <row r="31" spans="2:25" ht="19.5" thickBot="1" x14ac:dyDescent="0.35">
      <c r="B31" s="62">
        <v>6</v>
      </c>
      <c r="C31" s="63" t="s">
        <v>28</v>
      </c>
      <c r="D31" s="59">
        <f>(F31*3)+(G31*2)+(H31*1)+(I31*0)</f>
        <v>9</v>
      </c>
      <c r="E31" s="60">
        <f>F31+G31+H31+I31</f>
        <v>6</v>
      </c>
      <c r="F31" s="61">
        <v>2</v>
      </c>
      <c r="G31" s="60"/>
      <c r="H31" s="61">
        <v>3</v>
      </c>
      <c r="I31" s="60">
        <v>1</v>
      </c>
      <c r="J31" s="60">
        <v>-73</v>
      </c>
    </row>
    <row r="32" spans="2:25" ht="19.5" thickBot="1" x14ac:dyDescent="0.35">
      <c r="B32" s="66">
        <v>7</v>
      </c>
      <c r="C32" s="67" t="s">
        <v>27</v>
      </c>
      <c r="D32" s="59">
        <f>(F32*3)+(G32*2)+(H32*1)+(I32*0)</f>
        <v>5</v>
      </c>
      <c r="E32" s="69">
        <f>F32+G32+H32+I32</f>
        <v>5</v>
      </c>
      <c r="F32" s="68">
        <v>0</v>
      </c>
      <c r="G32" s="69"/>
      <c r="H32" s="68">
        <v>5</v>
      </c>
      <c r="I32" s="69"/>
      <c r="J32" s="69">
        <v>-73</v>
      </c>
    </row>
    <row r="34" spans="3:10" ht="23.25" customHeight="1" x14ac:dyDescent="0.25">
      <c r="I34" t="s">
        <v>42</v>
      </c>
      <c r="J34">
        <f>SUM(J26:J32)</f>
        <v>0</v>
      </c>
    </row>
    <row r="37" spans="3:10" x14ac:dyDescent="0.25">
      <c r="C37" s="70"/>
      <c r="D37" s="70"/>
    </row>
    <row r="38" spans="3:10" x14ac:dyDescent="0.25">
      <c r="C38" s="70"/>
      <c r="D38" s="70"/>
    </row>
  </sheetData>
  <sortState xmlns:xlrd2="http://schemas.microsoft.com/office/spreadsheetml/2017/richdata2" ref="C26:J32">
    <sortCondition descending="1" ref="D26:D32"/>
    <sortCondition descending="1" ref="J26:J32"/>
  </sortState>
  <mergeCells count="19">
    <mergeCell ref="B19:C19"/>
    <mergeCell ref="B17:C17"/>
    <mergeCell ref="B18:C18"/>
    <mergeCell ref="B20:C20"/>
    <mergeCell ref="B21:C21"/>
    <mergeCell ref="B1:Q1"/>
    <mergeCell ref="B3:Q3"/>
    <mergeCell ref="B11:C11"/>
    <mergeCell ref="B12:C12"/>
    <mergeCell ref="B13:C13"/>
    <mergeCell ref="B5:C5"/>
    <mergeCell ref="B14:C14"/>
    <mergeCell ref="B15:C15"/>
    <mergeCell ref="B16:C16"/>
    <mergeCell ref="B6:C6"/>
    <mergeCell ref="B7:C7"/>
    <mergeCell ref="B8:C8"/>
    <mergeCell ref="B9:C9"/>
    <mergeCell ref="B10:C10"/>
  </mergeCells>
  <pageMargins left="0.23622047244094491" right="0.23622047244094491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</dc:creator>
  <cp:lastModifiedBy>Guy POMET</cp:lastModifiedBy>
  <cp:lastPrinted>2022-05-18T09:36:24Z</cp:lastPrinted>
  <dcterms:created xsi:type="dcterms:W3CDTF">2022-05-18T08:37:19Z</dcterms:created>
  <dcterms:modified xsi:type="dcterms:W3CDTF">2023-03-16T16:34:17Z</dcterms:modified>
</cp:coreProperties>
</file>